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245" windowHeight="12465" activeTab="6"/>
  </bookViews>
  <sheets>
    <sheet name="附表1" sheetId="1" r:id="rId1"/>
    <sheet name="附表2" sheetId="3" r:id="rId2"/>
    <sheet name="附表3" sheetId="6" r:id="rId3"/>
    <sheet name="附表4" sheetId="7" r:id="rId4"/>
    <sheet name="附表5" sheetId="10" r:id="rId5"/>
    <sheet name="附表6" sheetId="4" r:id="rId6"/>
    <sheet name="附表7" sheetId="9" r:id="rId7"/>
    <sheet name="附表8" sheetId="5" r:id="rId8"/>
  </sheets>
  <definedNames>
    <definedName name="_xlnm.Print_Area" localSheetId="7">附表8!$A$1:$R$28</definedName>
    <definedName name="_xlnm.Print_Titles" localSheetId="1">附表2!$1:$6</definedName>
    <definedName name="_xlnm.Print_Titles" localSheetId="6">附表7!$1:$3</definedName>
    <definedName name="_xlnm.Print_Titles" localSheetId="7">附表8!$1:$6</definedName>
  </definedNames>
  <calcPr calcId="144525"/>
</workbook>
</file>

<file path=xl/calcChain.xml><?xml version="1.0" encoding="utf-8"?>
<calcChain xmlns="http://schemas.openxmlformats.org/spreadsheetml/2006/main">
  <c r="N28" i="5" l="1"/>
  <c r="M28" i="5"/>
  <c r="L28" i="5"/>
  <c r="K28" i="5"/>
  <c r="J28" i="5"/>
  <c r="I28" i="5"/>
  <c r="H28" i="5"/>
  <c r="G28" i="5"/>
  <c r="F28" i="5"/>
  <c r="E28" i="5"/>
  <c r="E27" i="5"/>
  <c r="E26" i="5"/>
  <c r="B26" i="5"/>
  <c r="E25" i="5"/>
  <c r="E24" i="5"/>
  <c r="B24" i="5"/>
  <c r="E23" i="5"/>
  <c r="E22" i="5"/>
  <c r="E21" i="5"/>
  <c r="B21" i="5"/>
  <c r="E20" i="5"/>
  <c r="E19" i="5"/>
  <c r="E18" i="5"/>
  <c r="B18" i="5"/>
  <c r="E17" i="5"/>
  <c r="E16" i="5"/>
  <c r="B16" i="5"/>
  <c r="E15" i="5"/>
  <c r="H13" i="5"/>
  <c r="E13" i="5"/>
  <c r="B13" i="5"/>
  <c r="E12" i="5"/>
  <c r="E11" i="5"/>
  <c r="E10" i="5"/>
  <c r="E9" i="5"/>
  <c r="E7" i="5"/>
  <c r="B7" i="5"/>
  <c r="E60" i="9"/>
  <c r="C60" i="9"/>
  <c r="D30" i="4"/>
  <c r="B9" i="7"/>
  <c r="G14" i="6"/>
  <c r="F14" i="6"/>
  <c r="E14" i="6"/>
  <c r="D14" i="6"/>
  <c r="C14" i="6"/>
  <c r="B14" i="6"/>
  <c r="G13" i="6"/>
  <c r="G12" i="6"/>
  <c r="G11" i="6"/>
  <c r="G10" i="6"/>
  <c r="G9" i="6"/>
  <c r="G8" i="6"/>
  <c r="G7" i="6"/>
  <c r="G6" i="6"/>
  <c r="G5" i="6"/>
  <c r="S30" i="3"/>
  <c r="R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G20" i="3"/>
  <c r="G19" i="3"/>
  <c r="H15" i="3"/>
  <c r="G15" i="3"/>
  <c r="H13" i="3"/>
  <c r="G13" i="3"/>
  <c r="H12" i="3"/>
  <c r="G12" i="3"/>
  <c r="H11" i="3"/>
  <c r="G11" i="3"/>
  <c r="H10" i="3"/>
  <c r="H9" i="3"/>
  <c r="H8" i="3"/>
  <c r="G8" i="3"/>
  <c r="H7" i="3"/>
  <c r="B13" i="1"/>
</calcChain>
</file>

<file path=xl/sharedStrings.xml><?xml version="1.0" encoding="utf-8"?>
<sst xmlns="http://schemas.openxmlformats.org/spreadsheetml/2006/main" count="527" uniqueCount="212">
  <si>
    <t>附件1</t>
  </si>
  <si>
    <t xml:space="preserve">贵阳市2021年普通高中招生计划                                                                                                                                                                                                       </t>
  </si>
  <si>
    <t>单位：人</t>
  </si>
  <si>
    <t>区（市、县）</t>
  </si>
  <si>
    <t>2021年高中招生数</t>
  </si>
  <si>
    <t>备注</t>
  </si>
  <si>
    <t>“三区一地”所有高中</t>
  </si>
  <si>
    <t>“三区一地”公办普通高中计划9540人,民办普通高中计划2340人，国际学校及中外合作项目计划1870人。</t>
  </si>
  <si>
    <t>花溪区</t>
  </si>
  <si>
    <t>公办普通高中计划1300人，中外合作项目计划200人，民办学校计划500人</t>
  </si>
  <si>
    <t>乌当区</t>
  </si>
  <si>
    <t>公办普通高中计划790人，民办学校计划800人</t>
  </si>
  <si>
    <t>白云区</t>
  </si>
  <si>
    <t>公办普通高中计划1200人，民办学校计划1670人</t>
  </si>
  <si>
    <t>清镇市</t>
  </si>
  <si>
    <t>公办普通高中计划2700人，民办学校计划1300人</t>
  </si>
  <si>
    <t>修文县</t>
  </si>
  <si>
    <t>公办普通高中计划1300人，民办学校计划500人</t>
  </si>
  <si>
    <t>开阳县</t>
  </si>
  <si>
    <t>公办普通高中计划2000人</t>
  </si>
  <si>
    <t>息烽县</t>
  </si>
  <si>
    <t>公办普通高中计划1300人，民办学校计划200人</t>
  </si>
  <si>
    <t>合计</t>
  </si>
  <si>
    <t>　</t>
  </si>
  <si>
    <t xml:space="preserve"> 附件2</t>
  </si>
  <si>
    <t>贵阳市2021年“三区一地”公办普通高中招生计划</t>
  </si>
  <si>
    <t>序号</t>
  </si>
  <si>
    <t>学校</t>
  </si>
  <si>
    <t>学校所在批次</t>
  </si>
  <si>
    <t>面向贵阳市招生</t>
  </si>
  <si>
    <t>面向全省招生</t>
  </si>
  <si>
    <t>总班级数</t>
  </si>
  <si>
    <t>总招生人数</t>
  </si>
  <si>
    <t>招生人数</t>
  </si>
  <si>
    <t>三区一地配额生</t>
  </si>
  <si>
    <t>定向生</t>
  </si>
  <si>
    <t>民族生</t>
  </si>
  <si>
    <t>三区一地统招生</t>
  </si>
  <si>
    <t>强基计划生</t>
  </si>
  <si>
    <t>六区统筹(面向除学校所在招生区域外的另外3个招生区域招生)</t>
  </si>
  <si>
    <t>特长生</t>
  </si>
  <si>
    <t>其它</t>
  </si>
  <si>
    <t>三县一市及贵安新区定向</t>
  </si>
  <si>
    <t>区内定向</t>
  </si>
  <si>
    <t>体育类</t>
  </si>
  <si>
    <t>艺术类</t>
  </si>
  <si>
    <t>科创类（面向学校所在地招生）</t>
  </si>
  <si>
    <t>小计</t>
  </si>
  <si>
    <t>贵阳市第一中学</t>
  </si>
  <si>
    <t>第一批次</t>
  </si>
  <si>
    <r>
      <rPr>
        <sz val="10"/>
        <rFont val="宋体"/>
        <charset val="134"/>
      </rPr>
      <t>待省厅批准面向全省招收民族班100人；面向贵阳市18个民族乡招收民族生18人。</t>
    </r>
    <r>
      <rPr>
        <b/>
        <sz val="10"/>
        <rFont val="宋体"/>
        <charset val="134"/>
      </rPr>
      <t>面向贵阳市</t>
    </r>
    <r>
      <rPr>
        <sz val="10"/>
        <rFont val="宋体"/>
        <charset val="134"/>
      </rPr>
      <t>招收物理强基计划生40人、数学强基计划生40人。</t>
    </r>
  </si>
  <si>
    <t xml:space="preserve"> </t>
  </si>
  <si>
    <t>贵阳市第二中学</t>
  </si>
  <si>
    <t>贵阳市第三实验中学</t>
  </si>
  <si>
    <r>
      <rPr>
        <sz val="10"/>
        <rFont val="宋体"/>
        <charset val="134"/>
        <scheme val="minor"/>
      </rPr>
      <t>待省厅批准面向全省招收民族班100人;面向贵阳市18个民族乡招收民族生18人。</t>
    </r>
    <r>
      <rPr>
        <b/>
        <sz val="10"/>
        <rFont val="宋体"/>
        <charset val="134"/>
        <scheme val="minor"/>
      </rPr>
      <t>面向贵阳市</t>
    </r>
    <r>
      <rPr>
        <sz val="10"/>
        <rFont val="宋体"/>
        <charset val="134"/>
        <scheme val="minor"/>
      </rPr>
      <t>招收数学强基计划生40人，生物强基计划生40人。</t>
    </r>
  </si>
  <si>
    <t>贵阳市第六中学</t>
  </si>
  <si>
    <t>待省厅批准面向全省招收民族班50人，面向贵阳市招收交响乐器乐特长生30人。面向贵阳市招收数学强基计划生40人。</t>
  </si>
  <si>
    <t>贵阳市第八中学</t>
  </si>
  <si>
    <t>面向贵阳市招收小语种（日语）150人</t>
  </si>
  <si>
    <t>贵阳市第九中学</t>
  </si>
  <si>
    <t>贵阳市民族中学</t>
  </si>
  <si>
    <r>
      <rPr>
        <sz val="10"/>
        <rFont val="宋体"/>
        <charset val="134"/>
        <scheme val="minor"/>
      </rPr>
      <t>总计划500人，面向三区一地招生450人，面向花溪区招生50人 。面向</t>
    </r>
    <r>
      <rPr>
        <b/>
        <sz val="10"/>
        <rFont val="宋体"/>
        <charset val="134"/>
        <scheme val="minor"/>
      </rPr>
      <t>贵阳市</t>
    </r>
    <r>
      <rPr>
        <sz val="10"/>
        <rFont val="宋体"/>
        <charset val="134"/>
        <scheme val="minor"/>
      </rPr>
      <t>招收民族民间文化实验班50人</t>
    </r>
  </si>
  <si>
    <t>贵州师范大学附属中学</t>
  </si>
  <si>
    <r>
      <rPr>
        <sz val="10"/>
        <rFont val="宋体"/>
        <charset val="134"/>
      </rPr>
      <t>待省厅批复面向全省自主招收100人、民族班50人，面向全省招收音乐、美术和播音主持特长生各60人，面向贵阳市招收音乐、美术和播音主持特长生各40人。</t>
    </r>
    <r>
      <rPr>
        <b/>
        <sz val="10"/>
        <rFont val="宋体"/>
        <charset val="134"/>
      </rPr>
      <t>面向贵阳市</t>
    </r>
    <r>
      <rPr>
        <sz val="10"/>
        <rFont val="宋体"/>
        <charset val="134"/>
      </rPr>
      <t>招收物理强基计划生40人、历史强基计划生40人。</t>
    </r>
  </si>
  <si>
    <t>贵州省实验中学</t>
  </si>
  <si>
    <t>待省厅批复面向全省自主招收50人、民族班50人</t>
  </si>
  <si>
    <t>贵阳市第二十五中学</t>
  </si>
  <si>
    <t>第二批次</t>
  </si>
  <si>
    <r>
      <rPr>
        <sz val="10"/>
        <rFont val="宋体"/>
        <charset val="134"/>
        <scheme val="minor"/>
      </rPr>
      <t>总招生计划500人，面向</t>
    </r>
    <r>
      <rPr>
        <b/>
        <sz val="10"/>
        <rFont val="宋体"/>
        <charset val="134"/>
        <scheme val="minor"/>
      </rPr>
      <t>三区一地</t>
    </r>
    <r>
      <rPr>
        <sz val="10"/>
        <rFont val="宋体"/>
        <charset val="134"/>
        <scheme val="minor"/>
      </rPr>
      <t>招生400人，面向花溪招生100人</t>
    </r>
  </si>
  <si>
    <t>北京161中学贵阳分校（溪南高中）</t>
  </si>
  <si>
    <r>
      <rPr>
        <sz val="10"/>
        <rFont val="宋体"/>
        <charset val="134"/>
        <scheme val="minor"/>
      </rPr>
      <t>总计划450人，面向</t>
    </r>
    <r>
      <rPr>
        <b/>
        <sz val="10"/>
        <rFont val="宋体"/>
        <charset val="134"/>
        <scheme val="minor"/>
      </rPr>
      <t>三区一地</t>
    </r>
    <r>
      <rPr>
        <sz val="10"/>
        <rFont val="宋体"/>
        <charset val="134"/>
        <scheme val="minor"/>
      </rPr>
      <t>招生150人，面向花溪区招生300人</t>
    </r>
  </si>
  <si>
    <t>中央民族大学附属中学贵阳学校</t>
  </si>
  <si>
    <r>
      <rPr>
        <sz val="10"/>
        <rFont val="宋体"/>
        <charset val="134"/>
        <scheme val="minor"/>
      </rPr>
      <t>总计划380人，待省厅批准面向全省招收少数民族或贫困生80人，面向</t>
    </r>
    <r>
      <rPr>
        <b/>
        <sz val="10"/>
        <rFont val="宋体"/>
        <charset val="134"/>
        <scheme val="minor"/>
      </rPr>
      <t>三区一地</t>
    </r>
    <r>
      <rPr>
        <sz val="10"/>
        <rFont val="宋体"/>
        <charset val="134"/>
        <scheme val="minor"/>
      </rPr>
      <t>招生80人，面向乌当区招生40人，面向贵阳市自主招收180人。</t>
    </r>
  </si>
  <si>
    <t>北京师范大学贵阳附属中学</t>
  </si>
  <si>
    <r>
      <rPr>
        <sz val="10"/>
        <rFont val="宋体"/>
        <charset val="134"/>
        <scheme val="minor"/>
      </rPr>
      <t>总招生计划550人，</t>
    </r>
    <r>
      <rPr>
        <b/>
        <sz val="10"/>
        <rFont val="宋体"/>
        <charset val="134"/>
        <scheme val="minor"/>
      </rPr>
      <t>定向观山湖区</t>
    </r>
    <r>
      <rPr>
        <sz val="10"/>
        <rFont val="宋体"/>
        <charset val="134"/>
        <scheme val="minor"/>
      </rPr>
      <t>招生150人，春风班30人。</t>
    </r>
    <r>
      <rPr>
        <b/>
        <sz val="10"/>
        <rFont val="宋体"/>
        <charset val="134"/>
        <scheme val="minor"/>
      </rPr>
      <t>面向贵阳市</t>
    </r>
    <r>
      <rPr>
        <sz val="10"/>
        <rFont val="宋体"/>
        <charset val="134"/>
        <scheme val="minor"/>
      </rPr>
      <t>招收数学强基计划生共40人。</t>
    </r>
  </si>
  <si>
    <t>贵阳市观山湖区第一高级中学</t>
  </si>
  <si>
    <r>
      <rPr>
        <sz val="10"/>
        <rFont val="宋体"/>
        <charset val="134"/>
        <scheme val="minor"/>
      </rPr>
      <t>总招生计划450人，</t>
    </r>
    <r>
      <rPr>
        <b/>
        <sz val="10"/>
        <rFont val="宋体"/>
        <charset val="134"/>
        <scheme val="minor"/>
      </rPr>
      <t>定向观山湖区</t>
    </r>
    <r>
      <rPr>
        <sz val="10"/>
        <rFont val="宋体"/>
        <charset val="134"/>
        <scheme val="minor"/>
      </rPr>
      <t>招生120人，春风班30人，</t>
    </r>
    <r>
      <rPr>
        <b/>
        <sz val="10"/>
        <rFont val="宋体"/>
        <charset val="134"/>
        <scheme val="minor"/>
      </rPr>
      <t>面向贵阳市</t>
    </r>
    <r>
      <rPr>
        <sz val="10"/>
        <rFont val="宋体"/>
        <charset val="134"/>
        <scheme val="minor"/>
      </rPr>
      <t>招收足球特长生40人</t>
    </r>
  </si>
  <si>
    <t>贵阳市南明甲秀高级中学</t>
  </si>
  <si>
    <t>贵州大学附属中学</t>
  </si>
  <si>
    <r>
      <t>总计划450人，待省厅批准面向全省招收艺体特长生100人，面向</t>
    </r>
    <r>
      <rPr>
        <b/>
        <sz val="10"/>
        <rFont val="宋体"/>
        <charset val="134"/>
        <scheme val="minor"/>
      </rPr>
      <t>三区一地</t>
    </r>
    <r>
      <rPr>
        <sz val="10"/>
        <rFont val="宋体"/>
        <charset val="134"/>
        <scheme val="minor"/>
      </rPr>
      <t>招生300人，面向花溪区招生50人。</t>
    </r>
  </si>
  <si>
    <t>贵阳市第五中学</t>
  </si>
  <si>
    <r>
      <rPr>
        <sz val="10"/>
        <rFont val="宋体"/>
        <charset val="134"/>
        <scheme val="minor"/>
      </rPr>
      <t>面向</t>
    </r>
    <r>
      <rPr>
        <b/>
        <sz val="10"/>
        <rFont val="宋体"/>
        <charset val="134"/>
        <scheme val="minor"/>
      </rPr>
      <t>贵阳市</t>
    </r>
    <r>
      <rPr>
        <sz val="10"/>
        <rFont val="宋体"/>
        <charset val="134"/>
        <scheme val="minor"/>
      </rPr>
      <t>招收艺术类特色学校特长生200人。</t>
    </r>
  </si>
  <si>
    <t>贵阳市第十中学</t>
  </si>
  <si>
    <r>
      <rPr>
        <sz val="10"/>
        <rFont val="宋体"/>
        <charset val="134"/>
        <scheme val="minor"/>
      </rPr>
      <t>面向</t>
    </r>
    <r>
      <rPr>
        <b/>
        <sz val="10"/>
        <rFont val="宋体"/>
        <charset val="134"/>
        <scheme val="minor"/>
      </rPr>
      <t>“三区一地”</t>
    </r>
    <r>
      <rPr>
        <sz val="10"/>
        <rFont val="宋体"/>
        <charset val="134"/>
        <scheme val="minor"/>
      </rPr>
      <t>招收小语种日语50人，俄语50人。</t>
    </r>
  </si>
  <si>
    <t>贵阳市第十二中学</t>
  </si>
  <si>
    <t>贵阳市第三十七中学</t>
  </si>
  <si>
    <t>贵阳市第三十八中学</t>
  </si>
  <si>
    <r>
      <rPr>
        <sz val="10"/>
        <rFont val="宋体"/>
        <charset val="134"/>
        <scheme val="minor"/>
      </rPr>
      <t>总招生计划250人，面向</t>
    </r>
    <r>
      <rPr>
        <b/>
        <sz val="10"/>
        <rFont val="宋体"/>
        <charset val="134"/>
        <scheme val="minor"/>
      </rPr>
      <t>三区一地</t>
    </r>
    <r>
      <rPr>
        <sz val="10"/>
        <rFont val="宋体"/>
        <charset val="134"/>
        <scheme val="minor"/>
      </rPr>
      <t>招生200人，面向花溪区招生50人</t>
    </r>
  </si>
  <si>
    <t>贵阳市清华中学</t>
  </si>
  <si>
    <t>面向原小河片区招生50人</t>
  </si>
  <si>
    <t>北京师范大学贵安附属学校</t>
  </si>
  <si>
    <t>附件3</t>
  </si>
  <si>
    <t xml:space="preserve">贵阳市2021年“三区一地”省级示范性普通高中学校面向三县一市及贵安新区定向生计划  </t>
  </si>
  <si>
    <r>
      <rPr>
        <b/>
        <sz val="12"/>
        <rFont val="宋体"/>
        <charset val="134"/>
      </rPr>
      <t>三</t>
    </r>
    <r>
      <rPr>
        <b/>
        <sz val="12"/>
        <rFont val="宋体"/>
        <charset val="134"/>
      </rPr>
      <t>城区示范性高中学校</t>
    </r>
  </si>
  <si>
    <t>贵安新区</t>
  </si>
  <si>
    <t>附件4</t>
  </si>
  <si>
    <t xml:space="preserve">贵阳市2021年三县一市省级示范性普通高中学校面向全市招收统招生计划 </t>
  </si>
  <si>
    <t>区（市、县）示范性高中学校</t>
  </si>
  <si>
    <t>面向全市招生数</t>
  </si>
  <si>
    <t>清镇市第一中学</t>
  </si>
  <si>
    <t>修文中学</t>
  </si>
  <si>
    <t>开阳县第一中学</t>
  </si>
  <si>
    <t>息烽县第一中学</t>
  </si>
  <si>
    <t>附件5</t>
  </si>
  <si>
    <t>贵阳市2021年“六区统筹”招生计划分配表</t>
  </si>
  <si>
    <t>区域</t>
  </si>
  <si>
    <t>学校名称</t>
  </si>
  <si>
    <t>面向另外三个招生区域计划数</t>
  </si>
  <si>
    <t>三区一地</t>
  </si>
  <si>
    <t>北京师范大学附属贵阳中学</t>
  </si>
  <si>
    <t>观山湖区第一高级中学</t>
  </si>
  <si>
    <t>贵阳市乌当中学</t>
  </si>
  <si>
    <t>白云区第一高级中学</t>
  </si>
  <si>
    <t>附件6</t>
  </si>
  <si>
    <t xml:space="preserve">贵阳市2021年国际学校和中外合作项目招生计划                                                                                                       </t>
  </si>
  <si>
    <t>区市县</t>
  </si>
  <si>
    <t>招生总人数</t>
  </si>
  <si>
    <t>招生批次</t>
  </si>
  <si>
    <t>招生计划数</t>
  </si>
  <si>
    <t>招生范围</t>
  </si>
  <si>
    <t>贵州中澳合作学校</t>
  </si>
  <si>
    <t>提前批次</t>
  </si>
  <si>
    <t>贵阳市</t>
  </si>
  <si>
    <t>体艺特长生，须参加专业测试</t>
  </si>
  <si>
    <t>贵州省</t>
  </si>
  <si>
    <t>待省厅批复</t>
  </si>
  <si>
    <t>中加合作班</t>
  </si>
  <si>
    <t>中外合作班</t>
  </si>
  <si>
    <t>中外课程衔接实验班</t>
  </si>
  <si>
    <t>贵州中加国际学校</t>
  </si>
  <si>
    <t>国际高中项目班</t>
  </si>
  <si>
    <t>中美国际高中项目班</t>
  </si>
  <si>
    <t>中英国际高中项目班</t>
  </si>
  <si>
    <t>中加国际高中项目班</t>
  </si>
  <si>
    <t>中加国际项目班</t>
  </si>
  <si>
    <t>其它区县</t>
  </si>
  <si>
    <t>国际项目班</t>
  </si>
  <si>
    <t>附件7</t>
  </si>
  <si>
    <t xml:space="preserve">贵阳市2021年民办普通高中指导性招生计划                                                                                                  </t>
  </si>
  <si>
    <t>各批次计划数</t>
  </si>
  <si>
    <t>贵阳市科华学校</t>
  </si>
  <si>
    <t>第三批次</t>
  </si>
  <si>
    <t>贵阳市正谊学校
（原美加学校）</t>
  </si>
  <si>
    <t>贵阳市永胜中学</t>
  </si>
  <si>
    <t>贵阳市盛世学校</t>
  </si>
  <si>
    <t>第三批次（含艺术特长生10人，体育特长生10人）</t>
  </si>
  <si>
    <t>参加专业测试</t>
  </si>
  <si>
    <t>贵阳市德华学校</t>
  </si>
  <si>
    <t>贵阳市东升学校</t>
  </si>
  <si>
    <t>贵阳市新世界学校</t>
  </si>
  <si>
    <t>第二批次（双语实验班）</t>
  </si>
  <si>
    <t>贵阳市观山湖区中铁置业中加学校</t>
  </si>
  <si>
    <t>贵阳市普瑞学校</t>
  </si>
  <si>
    <t>第二批次（美术特长生）</t>
  </si>
  <si>
    <t>贵阳市恒升高级中学
（原贵阳市直通车学校）</t>
  </si>
  <si>
    <t>贵阳市育强中学</t>
  </si>
  <si>
    <t>贵阳市华驿中学</t>
  </si>
  <si>
    <t>贵阳市花溪品华学校</t>
  </si>
  <si>
    <t>贵阳新世纪实验中学</t>
  </si>
  <si>
    <t>贵阳市为明高级中学</t>
  </si>
  <si>
    <t>贵阳乐湾国际实验学校</t>
  </si>
  <si>
    <t>第二批次（含英语特长生20人）</t>
  </si>
  <si>
    <t>贵阳市白云兴农中学</t>
  </si>
  <si>
    <t>第三批次（含艺术特长生25人）</t>
  </si>
  <si>
    <t>贵阳市云城中学</t>
  </si>
  <si>
    <t>贵阳市南湖实验中学</t>
  </si>
  <si>
    <t>贵阳市海嘉学校</t>
  </si>
  <si>
    <t>贵阳市华师一学校</t>
  </si>
  <si>
    <t>贵阳市清镇北大培文学校</t>
  </si>
  <si>
    <t>贵阳传习中学</t>
  </si>
  <si>
    <t>贵阳市清镇养正学校</t>
  </si>
  <si>
    <t>贵阳清镇北大附属实验学校</t>
  </si>
  <si>
    <t>春晖行动—致公学生培养计划生</t>
  </si>
  <si>
    <t>直升生</t>
  </si>
  <si>
    <t>贵阳清镇市博雅国际实验学校</t>
  </si>
  <si>
    <t>贵阳市修文县景阳中学</t>
  </si>
  <si>
    <t>北大新世纪贵阳实验学校</t>
  </si>
  <si>
    <t>贵阳市息烽永生中学</t>
  </si>
  <si>
    <t>注：全市设民办学校浮动计划1000人，在录取过程中，根据考生填报志愿的实际情况，对民办学校招生计划进行动态调整，市教育局在全市范围内统筹，实行总量控制。</t>
  </si>
  <si>
    <t>附件8</t>
  </si>
  <si>
    <t/>
  </si>
  <si>
    <t>贵阳市2021年“三区一地”外各区（市、县）公办普通高中招生计划</t>
  </si>
  <si>
    <t>区（县、市）</t>
  </si>
  <si>
    <t xml:space="preserve">
总计划</t>
  </si>
  <si>
    <t>所在批次</t>
  </si>
  <si>
    <t>总班
级数</t>
  </si>
  <si>
    <t>招生
人数</t>
  </si>
  <si>
    <t>本区配额生</t>
  </si>
  <si>
    <t>全市（除本区）定向生</t>
  </si>
  <si>
    <t>本区（市、县）统招生</t>
  </si>
  <si>
    <t>六区统筹定向(面向除学校所在招生区域外的另外3个招生区域招生)</t>
  </si>
  <si>
    <t>其他</t>
  </si>
  <si>
    <r>
      <rPr>
        <sz val="10"/>
        <rFont val="宋体"/>
        <charset val="134"/>
      </rPr>
      <t>总计划800人，待省厅批准面向全省招收民族班100人，面向原小河片区招生50人，面向花溪招生650人，其中</t>
    </r>
    <r>
      <rPr>
        <b/>
        <sz val="10"/>
        <rFont val="宋体"/>
        <charset val="134"/>
      </rPr>
      <t>面向贵阳市</t>
    </r>
    <r>
      <rPr>
        <sz val="10"/>
        <rFont val="宋体"/>
        <charset val="134"/>
      </rPr>
      <t>招收化学强基计划生40人。</t>
    </r>
  </si>
  <si>
    <r>
      <rPr>
        <sz val="10"/>
        <rFont val="宋体"/>
        <charset val="134"/>
        <scheme val="minor"/>
      </rPr>
      <t>总计划500人，面向三区一地招生450人，面向花溪区招生50人 。面向</t>
    </r>
    <r>
      <rPr>
        <b/>
        <sz val="10"/>
        <rFont val="宋体"/>
        <charset val="134"/>
        <scheme val="minor"/>
      </rPr>
      <t>贵阳市</t>
    </r>
    <r>
      <rPr>
        <sz val="10"/>
        <rFont val="宋体"/>
        <charset val="134"/>
        <scheme val="minor"/>
      </rPr>
      <t>招收民族民间文化实验班50人。</t>
    </r>
  </si>
  <si>
    <r>
      <rPr>
        <sz val="10"/>
        <rFont val="宋体"/>
        <charset val="134"/>
        <scheme val="minor"/>
      </rPr>
      <t>总计划450人，面向</t>
    </r>
    <r>
      <rPr>
        <b/>
        <sz val="10"/>
        <rFont val="宋体"/>
        <charset val="134"/>
        <scheme val="minor"/>
      </rPr>
      <t>三区一地</t>
    </r>
    <r>
      <rPr>
        <sz val="10"/>
        <rFont val="宋体"/>
        <charset val="134"/>
        <scheme val="minor"/>
      </rPr>
      <t>招生150人。面向花溪招生300人。</t>
    </r>
  </si>
  <si>
    <r>
      <rPr>
        <sz val="10"/>
        <rFont val="宋体"/>
        <charset val="134"/>
        <scheme val="minor"/>
      </rPr>
      <t>总计划450人，面向</t>
    </r>
    <r>
      <rPr>
        <b/>
        <sz val="10"/>
        <rFont val="宋体"/>
        <charset val="134"/>
        <scheme val="minor"/>
      </rPr>
      <t>三区一地</t>
    </r>
    <r>
      <rPr>
        <sz val="10"/>
        <rFont val="宋体"/>
        <charset val="134"/>
        <scheme val="minor"/>
      </rPr>
      <t>招生300人，待省厅批准面向全省招收艺体特长生100人，面向花溪区招生50人。</t>
    </r>
  </si>
  <si>
    <r>
      <rPr>
        <sz val="10"/>
        <color theme="1"/>
        <rFont val="宋体"/>
        <charset val="134"/>
        <scheme val="minor"/>
      </rPr>
      <t>总计划500人，面向</t>
    </r>
    <r>
      <rPr>
        <b/>
        <sz val="10"/>
        <color theme="1"/>
        <rFont val="宋体"/>
        <charset val="134"/>
        <scheme val="minor"/>
      </rPr>
      <t>三区一地</t>
    </r>
    <r>
      <rPr>
        <sz val="10"/>
        <color theme="1"/>
        <rFont val="宋体"/>
        <charset val="134"/>
        <scheme val="minor"/>
      </rPr>
      <t>招生400人，面向花溪招生100人</t>
    </r>
  </si>
  <si>
    <t>总招生计划250人，面向“三区一地”招生200人，面向花溪区招生50人</t>
  </si>
  <si>
    <r>
      <rPr>
        <b/>
        <sz val="9"/>
        <rFont val="宋体"/>
        <charset val="134"/>
      </rPr>
      <t>面向贵阳市</t>
    </r>
    <r>
      <rPr>
        <sz val="9"/>
        <rFont val="宋体"/>
        <charset val="134"/>
      </rPr>
      <t>招收体艺特长生15人</t>
    </r>
  </si>
  <si>
    <t>总计划380人，待省厅批复面向全省招收少数民族或者贫困生80人，面向三区一地招生80人，定向乌当区招生40人，面向贵阳市自主招收180人。</t>
  </si>
  <si>
    <t>贵阳市乌当区第四中学</t>
  </si>
  <si>
    <t>面向贵阳市招收体育特长生10人。</t>
  </si>
  <si>
    <t>白云区第二高级中学</t>
  </si>
  <si>
    <t>清镇市第四中学</t>
  </si>
  <si>
    <t>清镇市七砂中学</t>
  </si>
  <si>
    <t>修文县第一中学</t>
  </si>
  <si>
    <r>
      <rPr>
        <b/>
        <sz val="9"/>
        <rFont val="宋体"/>
        <charset val="134"/>
      </rPr>
      <t>面向修文县</t>
    </r>
    <r>
      <rPr>
        <sz val="9"/>
        <rFont val="宋体"/>
        <charset val="134"/>
      </rPr>
      <t>招收传统文化特长生150人，支持“特色学校支持计划”项目建设</t>
    </r>
  </si>
  <si>
    <t>修文县扎佐中学</t>
  </si>
  <si>
    <r>
      <rPr>
        <b/>
        <sz val="9"/>
        <rFont val="宋体"/>
        <charset val="134"/>
      </rPr>
      <t>面向全市</t>
    </r>
    <r>
      <rPr>
        <sz val="9"/>
        <rFont val="宋体"/>
        <charset val="134"/>
      </rPr>
      <t>招收体育特长生40人</t>
    </r>
  </si>
  <si>
    <t>开阳县第三中学</t>
  </si>
  <si>
    <r>
      <rPr>
        <b/>
        <sz val="9"/>
        <rFont val="宋体"/>
        <charset val="134"/>
      </rPr>
      <t>面向开阳县</t>
    </r>
    <r>
      <rPr>
        <sz val="9"/>
        <rFont val="宋体"/>
        <charset val="134"/>
      </rPr>
      <t>招收信息技术特长生45人，支持“特色学校支持计划”项目建设。</t>
    </r>
  </si>
  <si>
    <t>息烽县乌江复旦学校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</si>
</sst>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0_ "/>
  </numFmts>
  <fonts count="6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1"/>
      <color theme="1"/>
      <name val="黑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b/>
      <sz val="18"/>
      <name val="方正小标宋简体"/>
      <charset val="134"/>
    </font>
    <font>
      <sz val="10.5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方正小标宋简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6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b/>
      <sz val="16"/>
      <name val="方正小标宋简体"/>
      <charset val="134"/>
    </font>
    <font>
      <sz val="9"/>
      <name val="方正小标宋简体"/>
      <charset val="134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0.5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仿宋_GB2312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5" fillId="4" borderId="16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6" fillId="4" borderId="17" applyNumberForma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7" fillId="21" borderId="23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5" borderId="16" applyNumberFormat="0" applyAlignment="0" applyProtection="0">
      <alignment vertical="center"/>
    </xf>
    <xf numFmtId="0" fontId="8" fillId="19" borderId="18" applyNumberFormat="0" applyFont="0" applyAlignment="0" applyProtection="0">
      <alignment vertical="center"/>
    </xf>
  </cellStyleXfs>
  <cellXfs count="305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Protection="1">
      <alignment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 wrapText="1"/>
    </xf>
    <xf numFmtId="0" fontId="11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Border="1" applyProtection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 applyProtection="1">
      <alignment vertical="center" wrapText="1"/>
    </xf>
    <xf numFmtId="0" fontId="15" fillId="0" borderId="2" xfId="0" applyFont="1" applyFill="1" applyBorder="1" applyAlignment="1" applyProtection="1">
      <alignment vertical="center" wrapText="1"/>
    </xf>
    <xf numFmtId="0" fontId="15" fillId="0" borderId="2" xfId="0" applyFont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 wrapText="1"/>
    </xf>
    <xf numFmtId="178" fontId="0" fillId="0" borderId="0" xfId="0" applyNumberForma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17" fillId="0" borderId="0" xfId="0" applyFont="1" applyProtection="1">
      <alignment vertical="center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Protection="1">
      <alignment vertical="center"/>
    </xf>
    <xf numFmtId="0" fontId="0" fillId="0" borderId="2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Protection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19" fillId="0" borderId="2" xfId="0" applyFont="1" applyBorder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2" fillId="2" borderId="0" xfId="0" applyFont="1" applyFill="1" applyProtection="1">
      <alignment vertical="center"/>
    </xf>
    <xf numFmtId="0" fontId="0" fillId="2" borderId="0" xfId="0" applyFont="1" applyFill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right" vertical="center" wrapText="1"/>
    </xf>
    <xf numFmtId="0" fontId="15" fillId="0" borderId="0" xfId="0" applyFont="1" applyProtection="1">
      <alignment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178" fontId="0" fillId="0" borderId="0" xfId="0" applyNumberFormat="1">
      <alignment vertical="center"/>
    </xf>
    <xf numFmtId="0" fontId="0" fillId="0" borderId="0" xfId="0" applyFont="1" applyBorder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2" fillId="0" borderId="0" xfId="13" applyFont="1" applyAlignment="1" applyProtection="1">
      <alignment vertical="center" wrapText="1"/>
    </xf>
    <xf numFmtId="0" fontId="8" fillId="0" borderId="0" xfId="13" applyProtection="1">
      <alignment vertical="center"/>
    </xf>
    <xf numFmtId="0" fontId="24" fillId="0" borderId="0" xfId="13" applyFont="1" applyBorder="1" applyAlignment="1" applyProtection="1">
      <alignment horizontal="center" vertical="center" wrapText="1"/>
    </xf>
    <xf numFmtId="0" fontId="18" fillId="0" borderId="0" xfId="13" applyFont="1" applyBorder="1" applyAlignment="1" applyProtection="1">
      <alignment horizontal="center" vertical="center" wrapText="1"/>
    </xf>
    <xf numFmtId="0" fontId="4" fillId="0" borderId="2" xfId="13" applyFont="1" applyBorder="1" applyAlignment="1" applyProtection="1">
      <alignment horizontal="center" vertical="center" wrapText="1"/>
    </xf>
    <xf numFmtId="0" fontId="8" fillId="0" borderId="5" xfId="13" applyFont="1" applyBorder="1" applyAlignment="1" applyProtection="1">
      <alignment horizontal="center" vertical="center" wrapText="1"/>
    </xf>
    <xf numFmtId="0" fontId="7" fillId="0" borderId="9" xfId="13" applyFont="1" applyBorder="1" applyAlignment="1" applyProtection="1">
      <alignment horizontal="center" vertical="center" wrapText="1"/>
    </xf>
    <xf numFmtId="0" fontId="8" fillId="0" borderId="9" xfId="13" applyFont="1" applyBorder="1" applyAlignment="1" applyProtection="1">
      <alignment horizontal="center" vertical="center" wrapText="1"/>
    </xf>
    <xf numFmtId="0" fontId="8" fillId="0" borderId="0" xfId="13" applyFont="1" applyAlignment="1" applyProtection="1">
      <alignment horizontal="center" vertical="center" wrapText="1"/>
    </xf>
    <xf numFmtId="0" fontId="8" fillId="2" borderId="5" xfId="13" applyFont="1" applyFill="1" applyBorder="1" applyAlignment="1" applyProtection="1">
      <alignment horizontal="center" vertical="center" wrapText="1"/>
    </xf>
    <xf numFmtId="0" fontId="7" fillId="2" borderId="9" xfId="13" applyFont="1" applyFill="1" applyBorder="1" applyAlignment="1" applyProtection="1">
      <alignment horizontal="center" vertical="center" wrapText="1"/>
    </xf>
    <xf numFmtId="0" fontId="8" fillId="2" borderId="9" xfId="13" applyFont="1" applyFill="1" applyBorder="1" applyAlignment="1" applyProtection="1">
      <alignment horizontal="center" vertical="center" wrapText="1"/>
    </xf>
    <xf numFmtId="0" fontId="8" fillId="2" borderId="0" xfId="13" applyFont="1" applyFill="1" applyAlignment="1" applyProtection="1">
      <alignment horizontal="center" vertical="center" wrapText="1"/>
    </xf>
    <xf numFmtId="0" fontId="8" fillId="0" borderId="0" xfId="13" applyFont="1" applyProtection="1">
      <alignment vertical="center"/>
    </xf>
    <xf numFmtId="0" fontId="8" fillId="2" borderId="0" xfId="13" applyFill="1" applyProtection="1">
      <alignment vertical="center"/>
    </xf>
    <xf numFmtId="0" fontId="4" fillId="0" borderId="5" xfId="13" applyFont="1" applyBorder="1" applyAlignment="1" applyProtection="1">
      <alignment horizontal="center" vertical="center" wrapText="1"/>
    </xf>
    <xf numFmtId="0" fontId="4" fillId="0" borderId="9" xfId="13" applyFont="1" applyBorder="1" applyAlignment="1" applyProtection="1">
      <alignment horizontal="center" vertical="center" wrapText="1"/>
    </xf>
    <xf numFmtId="0" fontId="4" fillId="0" borderId="0" xfId="13" applyFont="1" applyFill="1" applyBorder="1" applyAlignment="1" applyProtection="1">
      <alignment horizontal="center" vertical="center" wrapText="1"/>
    </xf>
    <xf numFmtId="0" fontId="4" fillId="0" borderId="0" xfId="13" applyFont="1" applyFill="1" applyAlignment="1" applyProtection="1">
      <alignment horizontal="center" vertical="center" wrapText="1"/>
    </xf>
    <xf numFmtId="0" fontId="4" fillId="0" borderId="0" xfId="13" applyFont="1" applyProtection="1">
      <alignment vertical="center"/>
    </xf>
    <xf numFmtId="0" fontId="8" fillId="0" borderId="0" xfId="13" applyFont="1" applyAlignment="1" applyProtection="1">
      <alignment horizontal="center" vertical="center"/>
    </xf>
    <xf numFmtId="178" fontId="9" fillId="0" borderId="0" xfId="13" applyNumberFormat="1" applyFont="1" applyAlignment="1" applyProtection="1">
      <alignment horizontal="center" vertical="center"/>
    </xf>
    <xf numFmtId="177" fontId="8" fillId="0" borderId="0" xfId="13" applyNumberFormat="1" applyFont="1" applyProtection="1">
      <alignment vertical="center"/>
    </xf>
    <xf numFmtId="176" fontId="8" fillId="0" borderId="0" xfId="13" applyNumberFormat="1" applyFont="1" applyProtection="1">
      <alignment vertical="center"/>
    </xf>
    <xf numFmtId="0" fontId="8" fillId="2" borderId="0" xfId="13" applyFont="1" applyFill="1" applyAlignment="1" applyProtection="1">
      <alignment horizontal="center" vertical="center"/>
    </xf>
    <xf numFmtId="178" fontId="9" fillId="2" borderId="0" xfId="13" applyNumberFormat="1" applyFont="1" applyFill="1" applyAlignment="1" applyProtection="1">
      <alignment horizontal="center" vertical="center"/>
    </xf>
    <xf numFmtId="177" fontId="8" fillId="2" borderId="0" xfId="13" applyNumberFormat="1" applyFont="1" applyFill="1" applyProtection="1">
      <alignment vertical="center"/>
    </xf>
    <xf numFmtId="176" fontId="8" fillId="2" borderId="0" xfId="13" applyNumberFormat="1" applyFont="1" applyFill="1" applyProtection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19" fillId="2" borderId="0" xfId="0" applyFont="1" applyFill="1">
      <alignment vertical="center"/>
    </xf>
    <xf numFmtId="0" fontId="19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4" fillId="2" borderId="2" xfId="13" applyFont="1" applyFill="1" applyBorder="1" applyAlignment="1" applyProtection="1">
      <alignment horizontal="center" vertical="center" wrapText="1"/>
    </xf>
    <xf numFmtId="0" fontId="28" fillId="2" borderId="2" xfId="13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 wrapText="1"/>
    </xf>
    <xf numFmtId="178" fontId="1" fillId="2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178" fontId="3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2" borderId="0" xfId="0" applyNumberFormat="1" applyFill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0" fillId="2" borderId="2" xfId="13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0" fillId="0" borderId="2" xfId="13" applyFont="1" applyFill="1" applyBorder="1" applyAlignment="1" applyProtection="1">
      <alignment horizontal="left" vertical="center" wrapText="1"/>
    </xf>
    <xf numFmtId="0" fontId="0" fillId="2" borderId="2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26" fillId="0" borderId="0" xfId="0" applyFont="1" applyProtection="1">
      <alignment vertical="center"/>
    </xf>
    <xf numFmtId="0" fontId="32" fillId="0" borderId="0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vertical="center" wrapText="1"/>
    </xf>
    <xf numFmtId="178" fontId="58" fillId="0" borderId="2" xfId="0" applyNumberFormat="1" applyFont="1" applyFill="1" applyBorder="1" applyAlignment="1">
      <alignment horizontal="center" vertical="center" wrapText="1"/>
    </xf>
    <xf numFmtId="178" fontId="57" fillId="0" borderId="2" xfId="0" applyNumberFormat="1" applyFont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178" fontId="57" fillId="0" borderId="2" xfId="0" applyNumberFormat="1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177" fontId="57" fillId="0" borderId="2" xfId="0" applyNumberFormat="1" applyFont="1" applyFill="1" applyBorder="1" applyAlignment="1">
      <alignment horizontal="center" vertical="center" wrapText="1"/>
    </xf>
    <xf numFmtId="0" fontId="57" fillId="0" borderId="2" xfId="0" applyFont="1" applyFill="1" applyBorder="1" applyAlignment="1" applyProtection="1">
      <alignment horizontal="center" vertical="center"/>
    </xf>
    <xf numFmtId="0" fontId="59" fillId="0" borderId="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2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2" borderId="10" xfId="0" applyFont="1" applyFill="1" applyBorder="1" applyAlignment="1" applyProtection="1">
      <alignment horizontal="center" vertical="center"/>
    </xf>
    <xf numFmtId="0" fontId="59" fillId="2" borderId="2" xfId="0" applyFont="1" applyFill="1" applyBorder="1" applyAlignment="1" applyProtection="1">
      <alignment horizontal="center" vertical="center" wrapText="1"/>
    </xf>
    <xf numFmtId="0" fontId="59" fillId="2" borderId="2" xfId="0" applyFont="1" applyFill="1" applyBorder="1" applyAlignment="1" applyProtection="1">
      <alignment horizontal="center" vertical="center"/>
    </xf>
    <xf numFmtId="0" fontId="59" fillId="2" borderId="10" xfId="0" applyFont="1" applyFill="1" applyBorder="1" applyAlignment="1" applyProtection="1">
      <alignment horizontal="center" vertical="center" wrapText="1"/>
    </xf>
    <xf numFmtId="0" fontId="60" fillId="2" borderId="2" xfId="0" applyFont="1" applyFill="1" applyBorder="1" applyAlignment="1" applyProtection="1">
      <alignment horizontal="center" vertical="center" wrapText="1"/>
    </xf>
    <xf numFmtId="0" fontId="60" fillId="2" borderId="2" xfId="0" applyFont="1" applyFill="1" applyBorder="1" applyProtection="1">
      <alignment vertical="center"/>
    </xf>
    <xf numFmtId="0" fontId="60" fillId="2" borderId="2" xfId="0" applyFont="1" applyFill="1" applyBorder="1" applyAlignment="1" applyProtection="1">
      <alignment horizontal="center" vertical="center"/>
    </xf>
    <xf numFmtId="0" fontId="59" fillId="2" borderId="2" xfId="0" applyFont="1" applyFill="1" applyBorder="1" applyAlignment="1" applyProtection="1">
      <alignment vertical="center" wrapText="1"/>
    </xf>
    <xf numFmtId="0" fontId="59" fillId="0" borderId="2" xfId="0" applyFont="1" applyFill="1" applyBorder="1" applyProtection="1">
      <alignment vertical="center"/>
    </xf>
    <xf numFmtId="0" fontId="59" fillId="0" borderId="2" xfId="0" applyFont="1" applyFill="1" applyBorder="1" applyAlignment="1" applyProtection="1">
      <alignment horizontal="center" vertical="center"/>
    </xf>
    <xf numFmtId="0" fontId="59" fillId="2" borderId="14" xfId="0" applyFont="1" applyFill="1" applyBorder="1" applyAlignment="1" applyProtection="1">
      <alignment horizontal="center" vertical="center" wrapText="1"/>
    </xf>
    <xf numFmtId="0" fontId="54" fillId="2" borderId="7" xfId="13" applyFont="1" applyFill="1" applyBorder="1" applyAlignment="1" applyProtection="1">
      <alignment horizontal="center" vertical="center" wrapText="1"/>
    </xf>
    <xf numFmtId="0" fontId="54" fillId="2" borderId="2" xfId="13" applyFont="1" applyFill="1" applyBorder="1" applyAlignment="1" applyProtection="1">
      <alignment horizontal="center" vertical="center" wrapText="1"/>
    </xf>
    <xf numFmtId="0" fontId="58" fillId="0" borderId="2" xfId="0" applyFont="1" applyBorder="1" applyAlignment="1" applyProtection="1">
      <alignment horizontal="center" vertical="center" wrapText="1"/>
    </xf>
    <xf numFmtId="0" fontId="54" fillId="0" borderId="2" xfId="0" applyFont="1" applyBorder="1" applyAlignment="1" applyProtection="1">
      <alignment horizontal="center" vertical="center" wrapText="1"/>
    </xf>
    <xf numFmtId="178" fontId="54" fillId="0" borderId="2" xfId="0" applyNumberFormat="1" applyFont="1" applyBorder="1" applyAlignment="1" applyProtection="1">
      <alignment horizontal="center" vertical="center" wrapText="1"/>
    </xf>
    <xf numFmtId="0" fontId="58" fillId="0" borderId="2" xfId="0" applyFont="1" applyBorder="1" applyAlignment="1" applyProtection="1">
      <alignment horizontal="center" vertical="center"/>
    </xf>
    <xf numFmtId="0" fontId="58" fillId="0" borderId="2" xfId="0" applyFont="1" applyBorder="1" applyProtection="1">
      <alignment vertical="center"/>
    </xf>
    <xf numFmtId="0" fontId="54" fillId="0" borderId="2" xfId="0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 applyProtection="1">
      <alignment horizontal="center" vertical="center" wrapText="1"/>
    </xf>
    <xf numFmtId="0" fontId="57" fillId="0" borderId="2" xfId="0" applyFont="1" applyBorder="1" applyAlignment="1" applyProtection="1">
      <alignment horizontal="center" vertical="center" wrapText="1"/>
    </xf>
    <xf numFmtId="0" fontId="57" fillId="0" borderId="2" xfId="0" applyFont="1" applyBorder="1" applyAlignment="1" applyProtection="1">
      <alignment vertical="center" wrapText="1"/>
    </xf>
    <xf numFmtId="0" fontId="57" fillId="0" borderId="2" xfId="0" applyFont="1" applyFill="1" applyBorder="1" applyAlignment="1" applyProtection="1">
      <alignment horizontal="center" vertical="center" wrapText="1"/>
    </xf>
    <xf numFmtId="0" fontId="57" fillId="0" borderId="2" xfId="0" applyFont="1" applyBorder="1" applyAlignment="1" applyProtection="1">
      <alignment horizontal="center" vertical="center"/>
    </xf>
    <xf numFmtId="0" fontId="57" fillId="0" borderId="2" xfId="0" applyFont="1" applyBorder="1" applyProtection="1">
      <alignment vertical="center"/>
    </xf>
    <xf numFmtId="0" fontId="57" fillId="0" borderId="0" xfId="0" applyFont="1" applyProtection="1">
      <alignment vertical="center"/>
    </xf>
    <xf numFmtId="0" fontId="58" fillId="0" borderId="2" xfId="0" applyFont="1" applyFill="1" applyBorder="1" applyAlignment="1" applyProtection="1">
      <alignment horizontal="center" vertical="center" wrapText="1"/>
    </xf>
    <xf numFmtId="178" fontId="54" fillId="0" borderId="2" xfId="0" applyNumberFormat="1" applyFont="1" applyFill="1" applyBorder="1" applyAlignment="1" applyProtection="1">
      <alignment horizontal="center" vertical="center" wrapText="1"/>
    </xf>
    <xf numFmtId="0" fontId="57" fillId="0" borderId="2" xfId="0" applyFont="1" applyFill="1" applyBorder="1" applyAlignment="1" applyProtection="1">
      <alignment vertical="center" wrapText="1"/>
    </xf>
    <xf numFmtId="0" fontId="63" fillId="0" borderId="2" xfId="0" applyFont="1" applyBorder="1" applyAlignment="1">
      <alignment horizontal="center" vertical="center" wrapText="1"/>
    </xf>
    <xf numFmtId="0" fontId="62" fillId="0" borderId="2" xfId="0" applyFont="1" applyBorder="1" applyAlignment="1" applyProtection="1">
      <alignment vertical="center" wrapText="1"/>
    </xf>
    <xf numFmtId="0" fontId="54" fillId="0" borderId="2" xfId="0" applyFont="1" applyBorder="1" applyAlignment="1">
      <alignment horizontal="center" vertical="center"/>
    </xf>
    <xf numFmtId="0" fontId="58" fillId="0" borderId="2" xfId="0" applyFont="1" applyBorder="1" applyAlignment="1" applyProtection="1">
      <alignment vertical="center" wrapText="1"/>
    </xf>
    <xf numFmtId="0" fontId="62" fillId="0" borderId="2" xfId="0" applyFont="1" applyFill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0" fillId="0" borderId="9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0" fontId="5" fillId="0" borderId="0" xfId="0" applyNumberFormat="1" applyFont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NumberFormat="1" applyFont="1" applyAlignment="1" applyProtection="1">
      <alignment horizontal="left" vertical="center" wrapText="1"/>
    </xf>
    <xf numFmtId="0" fontId="4" fillId="2" borderId="2" xfId="13" applyFont="1" applyFill="1" applyBorder="1" applyAlignment="1" applyProtection="1">
      <alignment horizontal="center" vertical="center" wrapText="1"/>
    </xf>
    <xf numFmtId="0" fontId="4" fillId="2" borderId="13" xfId="13" applyFont="1" applyFill="1" applyBorder="1" applyAlignment="1" applyProtection="1">
      <alignment horizontal="center" vertical="center" wrapText="1"/>
    </xf>
    <xf numFmtId="0" fontId="4" fillId="2" borderId="8" xfId="13" applyFont="1" applyFill="1" applyBorder="1" applyAlignment="1" applyProtection="1">
      <alignment horizontal="center" vertical="center" wrapText="1"/>
    </xf>
    <xf numFmtId="0" fontId="4" fillId="2" borderId="1" xfId="13" applyFont="1" applyFill="1" applyBorder="1" applyAlignment="1" applyProtection="1">
      <alignment horizontal="center" vertical="center" wrapText="1"/>
    </xf>
    <xf numFmtId="0" fontId="4" fillId="2" borderId="3" xfId="13" applyFont="1" applyFill="1" applyBorder="1" applyAlignment="1" applyProtection="1">
      <alignment horizontal="center" vertical="center" wrapText="1"/>
    </xf>
    <xf numFmtId="0" fontId="4" fillId="2" borderId="5" xfId="13" applyFont="1" applyFill="1" applyBorder="1" applyAlignment="1" applyProtection="1">
      <alignment horizontal="center" vertical="center" wrapText="1"/>
    </xf>
    <xf numFmtId="0" fontId="28" fillId="2" borderId="2" xfId="13" applyFont="1" applyFill="1" applyBorder="1" applyAlignment="1" applyProtection="1">
      <alignment horizontal="center" vertical="center" wrapText="1"/>
    </xf>
    <xf numFmtId="0" fontId="4" fillId="2" borderId="2" xfId="13" applyNumberFormat="1" applyFont="1" applyFill="1" applyBorder="1" applyAlignment="1" applyProtection="1">
      <alignment horizontal="center" vertical="center" wrapText="1"/>
    </xf>
    <xf numFmtId="0" fontId="26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4" fillId="2" borderId="15" xfId="13" applyFont="1" applyFill="1" applyBorder="1" applyAlignment="1" applyProtection="1">
      <alignment horizontal="center" vertical="center" wrapText="1"/>
    </xf>
    <xf numFmtId="0" fontId="4" fillId="2" borderId="7" xfId="13" applyFont="1" applyFill="1" applyBorder="1" applyAlignment="1" applyProtection="1">
      <alignment horizontal="center" vertical="center" wrapText="1"/>
    </xf>
    <xf numFmtId="0" fontId="18" fillId="0" borderId="0" xfId="13" applyFont="1" applyAlignment="1" applyProtection="1">
      <alignment horizontal="center" vertical="center" wrapText="1"/>
    </xf>
    <xf numFmtId="0" fontId="24" fillId="0" borderId="0" xfId="13" applyFont="1" applyBorder="1" applyAlignment="1" applyProtection="1">
      <alignment horizontal="center" vertical="center" wrapText="1"/>
    </xf>
    <xf numFmtId="0" fontId="25" fillId="0" borderId="0" xfId="13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59" fillId="2" borderId="0" xfId="0" applyFont="1" applyFill="1" applyAlignment="1" applyProtection="1">
      <alignment horizontal="center" vertical="center" wrapText="1"/>
    </xf>
    <xf numFmtId="0" fontId="59" fillId="2" borderId="14" xfId="0" applyFont="1" applyFill="1" applyBorder="1" applyAlignment="1" applyProtection="1">
      <alignment horizontal="center" vertical="center" wrapText="1"/>
    </xf>
    <xf numFmtId="0" fontId="59" fillId="2" borderId="12" xfId="0" applyFont="1" applyFill="1" applyBorder="1" applyAlignment="1" applyProtection="1">
      <alignment horizontal="center" vertical="center" wrapText="1"/>
    </xf>
    <xf numFmtId="0" fontId="59" fillId="2" borderId="4" xfId="0" applyFont="1" applyFill="1" applyBorder="1" applyAlignment="1" applyProtection="1">
      <alignment horizontal="center" vertical="center" wrapText="1"/>
    </xf>
    <xf numFmtId="0" fontId="59" fillId="2" borderId="2" xfId="0" applyFont="1" applyFill="1" applyBorder="1" applyAlignment="1" applyProtection="1">
      <alignment horizontal="center" vertical="center" wrapText="1"/>
    </xf>
    <xf numFmtId="0" fontId="59" fillId="2" borderId="6" xfId="0" applyFont="1" applyFill="1" applyBorder="1" applyAlignment="1" applyProtection="1">
      <alignment horizontal="center" vertical="center" wrapText="1"/>
    </xf>
    <xf numFmtId="0" fontId="59" fillId="0" borderId="12" xfId="0" applyFont="1" applyFill="1" applyBorder="1" applyAlignment="1" applyProtection="1">
      <alignment horizontal="center" vertical="center" wrapText="1"/>
    </xf>
    <xf numFmtId="0" fontId="59" fillId="0" borderId="4" xfId="0" applyFont="1" applyFill="1" applyBorder="1" applyAlignment="1" applyProtection="1">
      <alignment horizontal="center" vertical="center" wrapText="1"/>
    </xf>
    <xf numFmtId="0" fontId="59" fillId="0" borderId="1" xfId="0" applyFont="1" applyFill="1" applyBorder="1" applyAlignment="1" applyProtection="1">
      <alignment horizontal="center" vertical="center" wrapText="1"/>
    </xf>
    <xf numFmtId="0" fontId="59" fillId="0" borderId="3" xfId="0" applyFont="1" applyFill="1" applyBorder="1" applyAlignment="1" applyProtection="1">
      <alignment horizontal="center" vertical="center" wrapText="1"/>
    </xf>
    <xf numFmtId="0" fontId="59" fillId="0" borderId="5" xfId="0" applyFont="1" applyFill="1" applyBorder="1" applyAlignment="1" applyProtection="1">
      <alignment horizontal="center" vertical="center" wrapText="1"/>
    </xf>
    <xf numFmtId="0" fontId="59" fillId="2" borderId="1" xfId="0" applyFont="1" applyFill="1" applyBorder="1" applyAlignment="1" applyProtection="1">
      <alignment horizontal="center" vertical="center" wrapText="1"/>
    </xf>
    <xf numFmtId="0" fontId="59" fillId="2" borderId="3" xfId="0" applyFont="1" applyFill="1" applyBorder="1" applyAlignment="1" applyProtection="1">
      <alignment horizontal="center" vertical="center" wrapText="1"/>
    </xf>
    <xf numFmtId="0" fontId="59" fillId="2" borderId="5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61" fillId="2" borderId="2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59" fillId="2" borderId="1" xfId="0" applyFont="1" applyFill="1" applyBorder="1" applyAlignment="1" applyProtection="1">
      <alignment horizontal="center" vertical="center"/>
    </xf>
    <xf numFmtId="0" fontId="59" fillId="2" borderId="3" xfId="0" applyFont="1" applyFill="1" applyBorder="1" applyAlignment="1" applyProtection="1">
      <alignment horizontal="center" vertical="center"/>
    </xf>
    <xf numFmtId="0" fontId="59" fillId="2" borderId="13" xfId="0" applyFont="1" applyFill="1" applyBorder="1" applyAlignment="1" applyProtection="1">
      <alignment horizontal="center" vertical="center" wrapText="1"/>
    </xf>
    <xf numFmtId="0" fontId="59" fillId="2" borderId="8" xfId="0" applyFont="1" applyFill="1" applyBorder="1" applyAlignment="1" applyProtection="1">
      <alignment horizontal="center" vertical="center" wrapText="1"/>
    </xf>
    <xf numFmtId="0" fontId="59" fillId="2" borderId="9" xfId="0" applyFont="1" applyFill="1" applyBorder="1" applyAlignment="1" applyProtection="1">
      <alignment horizontal="center" vertical="center" wrapText="1"/>
    </xf>
    <xf numFmtId="0" fontId="59" fillId="0" borderId="13" xfId="0" applyFont="1" applyFill="1" applyBorder="1" applyAlignment="1" applyProtection="1">
      <alignment horizontal="center" vertical="center" wrapText="1"/>
    </xf>
    <xf numFmtId="0" fontId="59" fillId="0" borderId="8" xfId="0" applyFont="1" applyFill="1" applyBorder="1" applyAlignment="1" applyProtection="1">
      <alignment horizontal="center" vertical="center" wrapText="1"/>
    </xf>
    <xf numFmtId="0" fontId="59" fillId="2" borderId="7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2" fillId="0" borderId="2" xfId="0" applyFont="1" applyBorder="1" applyAlignment="1" applyProtection="1">
      <alignment horizontal="center" vertical="center" wrapText="1"/>
    </xf>
    <xf numFmtId="0" fontId="57" fillId="0" borderId="2" xfId="0" applyFont="1" applyBorder="1" applyAlignment="1" applyProtection="1">
      <alignment horizontal="center" vertical="center" wrapText="1"/>
    </xf>
    <xf numFmtId="0" fontId="57" fillId="0" borderId="1" xfId="0" applyFont="1" applyBorder="1" applyAlignment="1" applyProtection="1">
      <alignment horizontal="center" vertical="center" wrapText="1"/>
    </xf>
    <xf numFmtId="0" fontId="57" fillId="0" borderId="3" xfId="0" applyFont="1" applyBorder="1" applyAlignment="1" applyProtection="1">
      <alignment horizontal="center" vertical="center" wrapText="1"/>
    </xf>
    <xf numFmtId="0" fontId="57" fillId="0" borderId="5" xfId="0" applyFont="1" applyBorder="1" applyAlignment="1" applyProtection="1">
      <alignment horizontal="center" vertical="center" wrapText="1"/>
    </xf>
    <xf numFmtId="0" fontId="57" fillId="0" borderId="4" xfId="0" applyFont="1" applyBorder="1" applyAlignment="1" applyProtection="1">
      <alignment horizontal="center" vertical="center" wrapText="1"/>
    </xf>
    <xf numFmtId="0" fontId="57" fillId="0" borderId="6" xfId="0" applyFont="1" applyBorder="1" applyAlignment="1" applyProtection="1">
      <alignment horizontal="center" vertical="center" wrapText="1"/>
    </xf>
    <xf numFmtId="0" fontId="58" fillId="0" borderId="2" xfId="0" applyFont="1" applyBorder="1" applyAlignment="1" applyProtection="1">
      <alignment horizontal="center" vertical="center" wrapText="1"/>
    </xf>
    <xf numFmtId="0" fontId="58" fillId="0" borderId="1" xfId="0" applyFont="1" applyBorder="1" applyAlignment="1" applyProtection="1">
      <alignment horizontal="center" vertical="center" wrapText="1"/>
    </xf>
    <xf numFmtId="0" fontId="58" fillId="0" borderId="3" xfId="0" applyFont="1" applyBorder="1" applyAlignment="1" applyProtection="1">
      <alignment horizontal="center" vertical="center" wrapText="1"/>
    </xf>
    <xf numFmtId="0" fontId="62" fillId="0" borderId="1" xfId="0" applyFont="1" applyBorder="1" applyAlignment="1" applyProtection="1">
      <alignment horizontal="center" vertical="center" wrapText="1"/>
    </xf>
    <xf numFmtId="0" fontId="62" fillId="0" borderId="3" xfId="0" applyFont="1" applyBorder="1" applyAlignment="1" applyProtection="1">
      <alignment horizontal="center" vertical="center" wrapText="1"/>
    </xf>
    <xf numFmtId="0" fontId="62" fillId="0" borderId="5" xfId="0" applyFont="1" applyBorder="1" applyAlignment="1" applyProtection="1">
      <alignment horizontal="center" vertical="center" wrapText="1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54" fillId="2" borderId="7" xfId="13" applyFont="1" applyFill="1" applyBorder="1" applyAlignment="1" applyProtection="1">
      <alignment horizontal="center" vertical="center" wrapText="1"/>
    </xf>
    <xf numFmtId="0" fontId="54" fillId="2" borderId="2" xfId="13" applyFont="1" applyFill="1" applyBorder="1" applyAlignment="1" applyProtection="1">
      <alignment horizontal="center" vertical="center" wrapText="1"/>
    </xf>
    <xf numFmtId="0" fontId="54" fillId="0" borderId="2" xfId="0" applyFont="1" applyBorder="1" applyAlignment="1" applyProtection="1">
      <alignment horizontal="center" vertical="center" wrapText="1"/>
    </xf>
    <xf numFmtId="0" fontId="57" fillId="0" borderId="8" xfId="0" applyFont="1" applyBorder="1" applyAlignment="1" applyProtection="1">
      <alignment horizontal="center" vertical="center" wrapText="1"/>
    </xf>
    <xf numFmtId="0" fontId="57" fillId="0" borderId="9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</cellXfs>
  <cellStyles count="44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6"/>
    <cellStyle name="40% - 强调文字颜色 6 2" xfId="10"/>
    <cellStyle name="60% - 强调文字颜色 1 2" xfId="18"/>
    <cellStyle name="60% - 强调文字颜色 2 2" xfId="19"/>
    <cellStyle name="60% - 强调文字颜色 3 2" xfId="20"/>
    <cellStyle name="60% - 强调文字颜色 4 2" xfId="8"/>
    <cellStyle name="60% - 强调文字颜色 5 2" xfId="21"/>
    <cellStyle name="60% - 强调文字颜色 6 2" xfId="22"/>
    <cellStyle name="标题 1 2" xfId="23"/>
    <cellStyle name="标题 2 2" xfId="24"/>
    <cellStyle name="标题 3 2" xfId="25"/>
    <cellStyle name="标题 4 2" xfId="26"/>
    <cellStyle name="标题 5" xfId="27"/>
    <cellStyle name="差 2" xfId="28"/>
    <cellStyle name="常规" xfId="0" builtinId="0"/>
    <cellStyle name="常规 2" xfId="29"/>
    <cellStyle name="常规 3" xfId="13"/>
    <cellStyle name="好 2" xfId="30"/>
    <cellStyle name="汇总 2" xfId="31"/>
    <cellStyle name="计算 2" xfId="2"/>
    <cellStyle name="检查单元格 2" xfId="32"/>
    <cellStyle name="解释性文本 2" xfId="33"/>
    <cellStyle name="警告文本 2" xfId="34"/>
    <cellStyle name="链接单元格 2" xfId="35"/>
    <cellStyle name="强调文字颜色 1 2" xfId="36"/>
    <cellStyle name="强调文字颜色 2 2" xfId="37"/>
    <cellStyle name="强调文字颜色 3 2" xfId="38"/>
    <cellStyle name="强调文字颜色 4 2" xfId="39"/>
    <cellStyle name="强调文字颜色 5 2" xfId="40"/>
    <cellStyle name="强调文字颜色 6 2" xfId="41"/>
    <cellStyle name="适中 2" xfId="9"/>
    <cellStyle name="输出 2" xfId="7"/>
    <cellStyle name="输入 2" xfId="42"/>
    <cellStyle name="注释 2" xfId="43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I13"/>
  <sheetViews>
    <sheetView zoomScale="110" zoomScaleNormal="110" workbookViewId="0">
      <selection activeCell="C5" sqref="C5:E5"/>
    </sheetView>
  </sheetViews>
  <sheetFormatPr defaultColWidth="9" defaultRowHeight="13.5"/>
  <cols>
    <col min="1" max="1" width="14.375" style="2" customWidth="1"/>
    <col min="2" max="2" width="13.125" style="2" customWidth="1"/>
    <col min="3" max="4" width="9.625" style="2" customWidth="1"/>
    <col min="5" max="5" width="26.25" style="2" customWidth="1"/>
    <col min="6" max="8" width="9" style="2"/>
    <col min="9" max="249" width="9" style="3"/>
    <col min="250" max="250" width="5" style="3" customWidth="1"/>
    <col min="251" max="251" width="9" style="3" hidden="1" customWidth="1"/>
    <col min="252" max="253" width="7.5" style="3" customWidth="1"/>
    <col min="254" max="254" width="3.125" style="3" customWidth="1"/>
    <col min="255" max="257" width="9" style="3" hidden="1" customWidth="1"/>
    <col min="258" max="258" width="0.5" style="3" customWidth="1"/>
    <col min="259" max="260" width="9.625" style="3" customWidth="1"/>
    <col min="261" max="261" width="26.25" style="3" customWidth="1"/>
    <col min="262" max="505" width="9" style="3"/>
    <col min="506" max="506" width="5" style="3" customWidth="1"/>
    <col min="507" max="507" width="9" style="3" hidden="1" customWidth="1"/>
    <col min="508" max="509" width="7.5" style="3" customWidth="1"/>
    <col min="510" max="510" width="3.125" style="3" customWidth="1"/>
    <col min="511" max="513" width="9" style="3" hidden="1" customWidth="1"/>
    <col min="514" max="514" width="0.5" style="3" customWidth="1"/>
    <col min="515" max="516" width="9.625" style="3" customWidth="1"/>
    <col min="517" max="517" width="26.25" style="3" customWidth="1"/>
    <col min="518" max="761" width="9" style="3"/>
    <col min="762" max="762" width="5" style="3" customWidth="1"/>
    <col min="763" max="763" width="9" style="3" hidden="1" customWidth="1"/>
    <col min="764" max="765" width="7.5" style="3" customWidth="1"/>
    <col min="766" max="766" width="3.125" style="3" customWidth="1"/>
    <col min="767" max="769" width="9" style="3" hidden="1" customWidth="1"/>
    <col min="770" max="770" width="0.5" style="3" customWidth="1"/>
    <col min="771" max="772" width="9.625" style="3" customWidth="1"/>
    <col min="773" max="773" width="26.25" style="3" customWidth="1"/>
    <col min="774" max="1017" width="9" style="3"/>
    <col min="1018" max="1018" width="5" style="3" customWidth="1"/>
    <col min="1019" max="1019" width="9" style="3" hidden="1" customWidth="1"/>
    <col min="1020" max="1021" width="7.5" style="3" customWidth="1"/>
    <col min="1022" max="1022" width="3.125" style="3" customWidth="1"/>
    <col min="1023" max="1025" width="9" style="3" hidden="1" customWidth="1"/>
    <col min="1026" max="1026" width="0.5" style="3" customWidth="1"/>
    <col min="1027" max="1028" width="9.625" style="3" customWidth="1"/>
    <col min="1029" max="1029" width="26.25" style="3" customWidth="1"/>
    <col min="1030" max="1273" width="9" style="3"/>
    <col min="1274" max="1274" width="5" style="3" customWidth="1"/>
    <col min="1275" max="1275" width="9" style="3" hidden="1" customWidth="1"/>
    <col min="1276" max="1277" width="7.5" style="3" customWidth="1"/>
    <col min="1278" max="1278" width="3.125" style="3" customWidth="1"/>
    <col min="1279" max="1281" width="9" style="3" hidden="1" customWidth="1"/>
    <col min="1282" max="1282" width="0.5" style="3" customWidth="1"/>
    <col min="1283" max="1284" width="9.625" style="3" customWidth="1"/>
    <col min="1285" max="1285" width="26.25" style="3" customWidth="1"/>
    <col min="1286" max="1529" width="9" style="3"/>
    <col min="1530" max="1530" width="5" style="3" customWidth="1"/>
    <col min="1531" max="1531" width="9" style="3" hidden="1" customWidth="1"/>
    <col min="1532" max="1533" width="7.5" style="3" customWidth="1"/>
    <col min="1534" max="1534" width="3.125" style="3" customWidth="1"/>
    <col min="1535" max="1537" width="9" style="3" hidden="1" customWidth="1"/>
    <col min="1538" max="1538" width="0.5" style="3" customWidth="1"/>
    <col min="1539" max="1540" width="9.625" style="3" customWidth="1"/>
    <col min="1541" max="1541" width="26.25" style="3" customWidth="1"/>
    <col min="1542" max="1785" width="9" style="3"/>
    <col min="1786" max="1786" width="5" style="3" customWidth="1"/>
    <col min="1787" max="1787" width="9" style="3" hidden="1" customWidth="1"/>
    <col min="1788" max="1789" width="7.5" style="3" customWidth="1"/>
    <col min="1790" max="1790" width="3.125" style="3" customWidth="1"/>
    <col min="1791" max="1793" width="9" style="3" hidden="1" customWidth="1"/>
    <col min="1794" max="1794" width="0.5" style="3" customWidth="1"/>
    <col min="1795" max="1796" width="9.625" style="3" customWidth="1"/>
    <col min="1797" max="1797" width="26.25" style="3" customWidth="1"/>
    <col min="1798" max="2041" width="9" style="3"/>
    <col min="2042" max="2042" width="5" style="3" customWidth="1"/>
    <col min="2043" max="2043" width="9" style="3" hidden="1" customWidth="1"/>
    <col min="2044" max="2045" width="7.5" style="3" customWidth="1"/>
    <col min="2046" max="2046" width="3.125" style="3" customWidth="1"/>
    <col min="2047" max="2049" width="9" style="3" hidden="1" customWidth="1"/>
    <col min="2050" max="2050" width="0.5" style="3" customWidth="1"/>
    <col min="2051" max="2052" width="9.625" style="3" customWidth="1"/>
    <col min="2053" max="2053" width="26.25" style="3" customWidth="1"/>
    <col min="2054" max="2297" width="9" style="3"/>
    <col min="2298" max="2298" width="5" style="3" customWidth="1"/>
    <col min="2299" max="2299" width="9" style="3" hidden="1" customWidth="1"/>
    <col min="2300" max="2301" width="7.5" style="3" customWidth="1"/>
    <col min="2302" max="2302" width="3.125" style="3" customWidth="1"/>
    <col min="2303" max="2305" width="9" style="3" hidden="1" customWidth="1"/>
    <col min="2306" max="2306" width="0.5" style="3" customWidth="1"/>
    <col min="2307" max="2308" width="9.625" style="3" customWidth="1"/>
    <col min="2309" max="2309" width="26.25" style="3" customWidth="1"/>
    <col min="2310" max="2553" width="9" style="3"/>
    <col min="2554" max="2554" width="5" style="3" customWidth="1"/>
    <col min="2555" max="2555" width="9" style="3" hidden="1" customWidth="1"/>
    <col min="2556" max="2557" width="7.5" style="3" customWidth="1"/>
    <col min="2558" max="2558" width="3.125" style="3" customWidth="1"/>
    <col min="2559" max="2561" width="9" style="3" hidden="1" customWidth="1"/>
    <col min="2562" max="2562" width="0.5" style="3" customWidth="1"/>
    <col min="2563" max="2564" width="9.625" style="3" customWidth="1"/>
    <col min="2565" max="2565" width="26.25" style="3" customWidth="1"/>
    <col min="2566" max="2809" width="9" style="3"/>
    <col min="2810" max="2810" width="5" style="3" customWidth="1"/>
    <col min="2811" max="2811" width="9" style="3" hidden="1" customWidth="1"/>
    <col min="2812" max="2813" width="7.5" style="3" customWidth="1"/>
    <col min="2814" max="2814" width="3.125" style="3" customWidth="1"/>
    <col min="2815" max="2817" width="9" style="3" hidden="1" customWidth="1"/>
    <col min="2818" max="2818" width="0.5" style="3" customWidth="1"/>
    <col min="2819" max="2820" width="9.625" style="3" customWidth="1"/>
    <col min="2821" max="2821" width="26.25" style="3" customWidth="1"/>
    <col min="2822" max="3065" width="9" style="3"/>
    <col min="3066" max="3066" width="5" style="3" customWidth="1"/>
    <col min="3067" max="3067" width="9" style="3" hidden="1" customWidth="1"/>
    <col min="3068" max="3069" width="7.5" style="3" customWidth="1"/>
    <col min="3070" max="3070" width="3.125" style="3" customWidth="1"/>
    <col min="3071" max="3073" width="9" style="3" hidden="1" customWidth="1"/>
    <col min="3074" max="3074" width="0.5" style="3" customWidth="1"/>
    <col min="3075" max="3076" width="9.625" style="3" customWidth="1"/>
    <col min="3077" max="3077" width="26.25" style="3" customWidth="1"/>
    <col min="3078" max="3321" width="9" style="3"/>
    <col min="3322" max="3322" width="5" style="3" customWidth="1"/>
    <col min="3323" max="3323" width="9" style="3" hidden="1" customWidth="1"/>
    <col min="3324" max="3325" width="7.5" style="3" customWidth="1"/>
    <col min="3326" max="3326" width="3.125" style="3" customWidth="1"/>
    <col min="3327" max="3329" width="9" style="3" hidden="1" customWidth="1"/>
    <col min="3330" max="3330" width="0.5" style="3" customWidth="1"/>
    <col min="3331" max="3332" width="9.625" style="3" customWidth="1"/>
    <col min="3333" max="3333" width="26.25" style="3" customWidth="1"/>
    <col min="3334" max="3577" width="9" style="3"/>
    <col min="3578" max="3578" width="5" style="3" customWidth="1"/>
    <col min="3579" max="3579" width="9" style="3" hidden="1" customWidth="1"/>
    <col min="3580" max="3581" width="7.5" style="3" customWidth="1"/>
    <col min="3582" max="3582" width="3.125" style="3" customWidth="1"/>
    <col min="3583" max="3585" width="9" style="3" hidden="1" customWidth="1"/>
    <col min="3586" max="3586" width="0.5" style="3" customWidth="1"/>
    <col min="3587" max="3588" width="9.625" style="3" customWidth="1"/>
    <col min="3589" max="3589" width="26.25" style="3" customWidth="1"/>
    <col min="3590" max="3833" width="9" style="3"/>
    <col min="3834" max="3834" width="5" style="3" customWidth="1"/>
    <col min="3835" max="3835" width="9" style="3" hidden="1" customWidth="1"/>
    <col min="3836" max="3837" width="7.5" style="3" customWidth="1"/>
    <col min="3838" max="3838" width="3.125" style="3" customWidth="1"/>
    <col min="3839" max="3841" width="9" style="3" hidden="1" customWidth="1"/>
    <col min="3842" max="3842" width="0.5" style="3" customWidth="1"/>
    <col min="3843" max="3844" width="9.625" style="3" customWidth="1"/>
    <col min="3845" max="3845" width="26.25" style="3" customWidth="1"/>
    <col min="3846" max="4089" width="9" style="3"/>
    <col min="4090" max="4090" width="5" style="3" customWidth="1"/>
    <col min="4091" max="4091" width="9" style="3" hidden="1" customWidth="1"/>
    <col min="4092" max="4093" width="7.5" style="3" customWidth="1"/>
    <col min="4094" max="4094" width="3.125" style="3" customWidth="1"/>
    <col min="4095" max="4097" width="9" style="3" hidden="1" customWidth="1"/>
    <col min="4098" max="4098" width="0.5" style="3" customWidth="1"/>
    <col min="4099" max="4100" width="9.625" style="3" customWidth="1"/>
    <col min="4101" max="4101" width="26.25" style="3" customWidth="1"/>
    <col min="4102" max="4345" width="9" style="3"/>
    <col min="4346" max="4346" width="5" style="3" customWidth="1"/>
    <col min="4347" max="4347" width="9" style="3" hidden="1" customWidth="1"/>
    <col min="4348" max="4349" width="7.5" style="3" customWidth="1"/>
    <col min="4350" max="4350" width="3.125" style="3" customWidth="1"/>
    <col min="4351" max="4353" width="9" style="3" hidden="1" customWidth="1"/>
    <col min="4354" max="4354" width="0.5" style="3" customWidth="1"/>
    <col min="4355" max="4356" width="9.625" style="3" customWidth="1"/>
    <col min="4357" max="4357" width="26.25" style="3" customWidth="1"/>
    <col min="4358" max="4601" width="9" style="3"/>
    <col min="4602" max="4602" width="5" style="3" customWidth="1"/>
    <col min="4603" max="4603" width="9" style="3" hidden="1" customWidth="1"/>
    <col min="4604" max="4605" width="7.5" style="3" customWidth="1"/>
    <col min="4606" max="4606" width="3.125" style="3" customWidth="1"/>
    <col min="4607" max="4609" width="9" style="3" hidden="1" customWidth="1"/>
    <col min="4610" max="4610" width="0.5" style="3" customWidth="1"/>
    <col min="4611" max="4612" width="9.625" style="3" customWidth="1"/>
    <col min="4613" max="4613" width="26.25" style="3" customWidth="1"/>
    <col min="4614" max="4857" width="9" style="3"/>
    <col min="4858" max="4858" width="5" style="3" customWidth="1"/>
    <col min="4859" max="4859" width="9" style="3" hidden="1" customWidth="1"/>
    <col min="4860" max="4861" width="7.5" style="3" customWidth="1"/>
    <col min="4862" max="4862" width="3.125" style="3" customWidth="1"/>
    <col min="4863" max="4865" width="9" style="3" hidden="1" customWidth="1"/>
    <col min="4866" max="4866" width="0.5" style="3" customWidth="1"/>
    <col min="4867" max="4868" width="9.625" style="3" customWidth="1"/>
    <col min="4869" max="4869" width="26.25" style="3" customWidth="1"/>
    <col min="4870" max="5113" width="9" style="3"/>
    <col min="5114" max="5114" width="5" style="3" customWidth="1"/>
    <col min="5115" max="5115" width="9" style="3" hidden="1" customWidth="1"/>
    <col min="5116" max="5117" width="7.5" style="3" customWidth="1"/>
    <col min="5118" max="5118" width="3.125" style="3" customWidth="1"/>
    <col min="5119" max="5121" width="9" style="3" hidden="1" customWidth="1"/>
    <col min="5122" max="5122" width="0.5" style="3" customWidth="1"/>
    <col min="5123" max="5124" width="9.625" style="3" customWidth="1"/>
    <col min="5125" max="5125" width="26.25" style="3" customWidth="1"/>
    <col min="5126" max="5369" width="9" style="3"/>
    <col min="5370" max="5370" width="5" style="3" customWidth="1"/>
    <col min="5371" max="5371" width="9" style="3" hidden="1" customWidth="1"/>
    <col min="5372" max="5373" width="7.5" style="3" customWidth="1"/>
    <col min="5374" max="5374" width="3.125" style="3" customWidth="1"/>
    <col min="5375" max="5377" width="9" style="3" hidden="1" customWidth="1"/>
    <col min="5378" max="5378" width="0.5" style="3" customWidth="1"/>
    <col min="5379" max="5380" width="9.625" style="3" customWidth="1"/>
    <col min="5381" max="5381" width="26.25" style="3" customWidth="1"/>
    <col min="5382" max="5625" width="9" style="3"/>
    <col min="5626" max="5626" width="5" style="3" customWidth="1"/>
    <col min="5627" max="5627" width="9" style="3" hidden="1" customWidth="1"/>
    <col min="5628" max="5629" width="7.5" style="3" customWidth="1"/>
    <col min="5630" max="5630" width="3.125" style="3" customWidth="1"/>
    <col min="5631" max="5633" width="9" style="3" hidden="1" customWidth="1"/>
    <col min="5634" max="5634" width="0.5" style="3" customWidth="1"/>
    <col min="5635" max="5636" width="9.625" style="3" customWidth="1"/>
    <col min="5637" max="5637" width="26.25" style="3" customWidth="1"/>
    <col min="5638" max="5881" width="9" style="3"/>
    <col min="5882" max="5882" width="5" style="3" customWidth="1"/>
    <col min="5883" max="5883" width="9" style="3" hidden="1" customWidth="1"/>
    <col min="5884" max="5885" width="7.5" style="3" customWidth="1"/>
    <col min="5886" max="5886" width="3.125" style="3" customWidth="1"/>
    <col min="5887" max="5889" width="9" style="3" hidden="1" customWidth="1"/>
    <col min="5890" max="5890" width="0.5" style="3" customWidth="1"/>
    <col min="5891" max="5892" width="9.625" style="3" customWidth="1"/>
    <col min="5893" max="5893" width="26.25" style="3" customWidth="1"/>
    <col min="5894" max="6137" width="9" style="3"/>
    <col min="6138" max="6138" width="5" style="3" customWidth="1"/>
    <col min="6139" max="6139" width="9" style="3" hidden="1" customWidth="1"/>
    <col min="6140" max="6141" width="7.5" style="3" customWidth="1"/>
    <col min="6142" max="6142" width="3.125" style="3" customWidth="1"/>
    <col min="6143" max="6145" width="9" style="3" hidden="1" customWidth="1"/>
    <col min="6146" max="6146" width="0.5" style="3" customWidth="1"/>
    <col min="6147" max="6148" width="9.625" style="3" customWidth="1"/>
    <col min="6149" max="6149" width="26.25" style="3" customWidth="1"/>
    <col min="6150" max="6393" width="9" style="3"/>
    <col min="6394" max="6394" width="5" style="3" customWidth="1"/>
    <col min="6395" max="6395" width="9" style="3" hidden="1" customWidth="1"/>
    <col min="6396" max="6397" width="7.5" style="3" customWidth="1"/>
    <col min="6398" max="6398" width="3.125" style="3" customWidth="1"/>
    <col min="6399" max="6401" width="9" style="3" hidden="1" customWidth="1"/>
    <col min="6402" max="6402" width="0.5" style="3" customWidth="1"/>
    <col min="6403" max="6404" width="9.625" style="3" customWidth="1"/>
    <col min="6405" max="6405" width="26.25" style="3" customWidth="1"/>
    <col min="6406" max="6649" width="9" style="3"/>
    <col min="6650" max="6650" width="5" style="3" customWidth="1"/>
    <col min="6651" max="6651" width="9" style="3" hidden="1" customWidth="1"/>
    <col min="6652" max="6653" width="7.5" style="3" customWidth="1"/>
    <col min="6654" max="6654" width="3.125" style="3" customWidth="1"/>
    <col min="6655" max="6657" width="9" style="3" hidden="1" customWidth="1"/>
    <col min="6658" max="6658" width="0.5" style="3" customWidth="1"/>
    <col min="6659" max="6660" width="9.625" style="3" customWidth="1"/>
    <col min="6661" max="6661" width="26.25" style="3" customWidth="1"/>
    <col min="6662" max="6905" width="9" style="3"/>
    <col min="6906" max="6906" width="5" style="3" customWidth="1"/>
    <col min="6907" max="6907" width="9" style="3" hidden="1" customWidth="1"/>
    <col min="6908" max="6909" width="7.5" style="3" customWidth="1"/>
    <col min="6910" max="6910" width="3.125" style="3" customWidth="1"/>
    <col min="6911" max="6913" width="9" style="3" hidden="1" customWidth="1"/>
    <col min="6914" max="6914" width="0.5" style="3" customWidth="1"/>
    <col min="6915" max="6916" width="9.625" style="3" customWidth="1"/>
    <col min="6917" max="6917" width="26.25" style="3" customWidth="1"/>
    <col min="6918" max="7161" width="9" style="3"/>
    <col min="7162" max="7162" width="5" style="3" customWidth="1"/>
    <col min="7163" max="7163" width="9" style="3" hidden="1" customWidth="1"/>
    <col min="7164" max="7165" width="7.5" style="3" customWidth="1"/>
    <col min="7166" max="7166" width="3.125" style="3" customWidth="1"/>
    <col min="7167" max="7169" width="9" style="3" hidden="1" customWidth="1"/>
    <col min="7170" max="7170" width="0.5" style="3" customWidth="1"/>
    <col min="7171" max="7172" width="9.625" style="3" customWidth="1"/>
    <col min="7173" max="7173" width="26.25" style="3" customWidth="1"/>
    <col min="7174" max="7417" width="9" style="3"/>
    <col min="7418" max="7418" width="5" style="3" customWidth="1"/>
    <col min="7419" max="7419" width="9" style="3" hidden="1" customWidth="1"/>
    <col min="7420" max="7421" width="7.5" style="3" customWidth="1"/>
    <col min="7422" max="7422" width="3.125" style="3" customWidth="1"/>
    <col min="7423" max="7425" width="9" style="3" hidden="1" customWidth="1"/>
    <col min="7426" max="7426" width="0.5" style="3" customWidth="1"/>
    <col min="7427" max="7428" width="9.625" style="3" customWidth="1"/>
    <col min="7429" max="7429" width="26.25" style="3" customWidth="1"/>
    <col min="7430" max="7673" width="9" style="3"/>
    <col min="7674" max="7674" width="5" style="3" customWidth="1"/>
    <col min="7675" max="7675" width="9" style="3" hidden="1" customWidth="1"/>
    <col min="7676" max="7677" width="7.5" style="3" customWidth="1"/>
    <col min="7678" max="7678" width="3.125" style="3" customWidth="1"/>
    <col min="7679" max="7681" width="9" style="3" hidden="1" customWidth="1"/>
    <col min="7682" max="7682" width="0.5" style="3" customWidth="1"/>
    <col min="7683" max="7684" width="9.625" style="3" customWidth="1"/>
    <col min="7685" max="7685" width="26.25" style="3" customWidth="1"/>
    <col min="7686" max="7929" width="9" style="3"/>
    <col min="7930" max="7930" width="5" style="3" customWidth="1"/>
    <col min="7931" max="7931" width="9" style="3" hidden="1" customWidth="1"/>
    <col min="7932" max="7933" width="7.5" style="3" customWidth="1"/>
    <col min="7934" max="7934" width="3.125" style="3" customWidth="1"/>
    <col min="7935" max="7937" width="9" style="3" hidden="1" customWidth="1"/>
    <col min="7938" max="7938" width="0.5" style="3" customWidth="1"/>
    <col min="7939" max="7940" width="9.625" style="3" customWidth="1"/>
    <col min="7941" max="7941" width="26.25" style="3" customWidth="1"/>
    <col min="7942" max="8185" width="9" style="3"/>
    <col min="8186" max="8186" width="5" style="3" customWidth="1"/>
    <col min="8187" max="8187" width="9" style="3" hidden="1" customWidth="1"/>
    <col min="8188" max="8189" width="7.5" style="3" customWidth="1"/>
    <col min="8190" max="8190" width="3.125" style="3" customWidth="1"/>
    <col min="8191" max="8193" width="9" style="3" hidden="1" customWidth="1"/>
    <col min="8194" max="8194" width="0.5" style="3" customWidth="1"/>
    <col min="8195" max="8196" width="9.625" style="3" customWidth="1"/>
    <col min="8197" max="8197" width="26.25" style="3" customWidth="1"/>
    <col min="8198" max="8441" width="9" style="3"/>
    <col min="8442" max="8442" width="5" style="3" customWidth="1"/>
    <col min="8443" max="8443" width="9" style="3" hidden="1" customWidth="1"/>
    <col min="8444" max="8445" width="7.5" style="3" customWidth="1"/>
    <col min="8446" max="8446" width="3.125" style="3" customWidth="1"/>
    <col min="8447" max="8449" width="9" style="3" hidden="1" customWidth="1"/>
    <col min="8450" max="8450" width="0.5" style="3" customWidth="1"/>
    <col min="8451" max="8452" width="9.625" style="3" customWidth="1"/>
    <col min="8453" max="8453" width="26.25" style="3" customWidth="1"/>
    <col min="8454" max="8697" width="9" style="3"/>
    <col min="8698" max="8698" width="5" style="3" customWidth="1"/>
    <col min="8699" max="8699" width="9" style="3" hidden="1" customWidth="1"/>
    <col min="8700" max="8701" width="7.5" style="3" customWidth="1"/>
    <col min="8702" max="8702" width="3.125" style="3" customWidth="1"/>
    <col min="8703" max="8705" width="9" style="3" hidden="1" customWidth="1"/>
    <col min="8706" max="8706" width="0.5" style="3" customWidth="1"/>
    <col min="8707" max="8708" width="9.625" style="3" customWidth="1"/>
    <col min="8709" max="8709" width="26.25" style="3" customWidth="1"/>
    <col min="8710" max="8953" width="9" style="3"/>
    <col min="8954" max="8954" width="5" style="3" customWidth="1"/>
    <col min="8955" max="8955" width="9" style="3" hidden="1" customWidth="1"/>
    <col min="8956" max="8957" width="7.5" style="3" customWidth="1"/>
    <col min="8958" max="8958" width="3.125" style="3" customWidth="1"/>
    <col min="8959" max="8961" width="9" style="3" hidden="1" customWidth="1"/>
    <col min="8962" max="8962" width="0.5" style="3" customWidth="1"/>
    <col min="8963" max="8964" width="9.625" style="3" customWidth="1"/>
    <col min="8965" max="8965" width="26.25" style="3" customWidth="1"/>
    <col min="8966" max="9209" width="9" style="3"/>
    <col min="9210" max="9210" width="5" style="3" customWidth="1"/>
    <col min="9211" max="9211" width="9" style="3" hidden="1" customWidth="1"/>
    <col min="9212" max="9213" width="7.5" style="3" customWidth="1"/>
    <col min="9214" max="9214" width="3.125" style="3" customWidth="1"/>
    <col min="9215" max="9217" width="9" style="3" hidden="1" customWidth="1"/>
    <col min="9218" max="9218" width="0.5" style="3" customWidth="1"/>
    <col min="9219" max="9220" width="9.625" style="3" customWidth="1"/>
    <col min="9221" max="9221" width="26.25" style="3" customWidth="1"/>
    <col min="9222" max="9465" width="9" style="3"/>
    <col min="9466" max="9466" width="5" style="3" customWidth="1"/>
    <col min="9467" max="9467" width="9" style="3" hidden="1" customWidth="1"/>
    <col min="9468" max="9469" width="7.5" style="3" customWidth="1"/>
    <col min="9470" max="9470" width="3.125" style="3" customWidth="1"/>
    <col min="9471" max="9473" width="9" style="3" hidden="1" customWidth="1"/>
    <col min="9474" max="9474" width="0.5" style="3" customWidth="1"/>
    <col min="9475" max="9476" width="9.625" style="3" customWidth="1"/>
    <col min="9477" max="9477" width="26.25" style="3" customWidth="1"/>
    <col min="9478" max="9721" width="9" style="3"/>
    <col min="9722" max="9722" width="5" style="3" customWidth="1"/>
    <col min="9723" max="9723" width="9" style="3" hidden="1" customWidth="1"/>
    <col min="9724" max="9725" width="7.5" style="3" customWidth="1"/>
    <col min="9726" max="9726" width="3.125" style="3" customWidth="1"/>
    <col min="9727" max="9729" width="9" style="3" hidden="1" customWidth="1"/>
    <col min="9730" max="9730" width="0.5" style="3" customWidth="1"/>
    <col min="9731" max="9732" width="9.625" style="3" customWidth="1"/>
    <col min="9733" max="9733" width="26.25" style="3" customWidth="1"/>
    <col min="9734" max="9977" width="9" style="3"/>
    <col min="9978" max="9978" width="5" style="3" customWidth="1"/>
    <col min="9979" max="9979" width="9" style="3" hidden="1" customWidth="1"/>
    <col min="9980" max="9981" width="7.5" style="3" customWidth="1"/>
    <col min="9982" max="9982" width="3.125" style="3" customWidth="1"/>
    <col min="9983" max="9985" width="9" style="3" hidden="1" customWidth="1"/>
    <col min="9986" max="9986" width="0.5" style="3" customWidth="1"/>
    <col min="9987" max="9988" width="9.625" style="3" customWidth="1"/>
    <col min="9989" max="9989" width="26.25" style="3" customWidth="1"/>
    <col min="9990" max="10233" width="9" style="3"/>
    <col min="10234" max="10234" width="5" style="3" customWidth="1"/>
    <col min="10235" max="10235" width="9" style="3" hidden="1" customWidth="1"/>
    <col min="10236" max="10237" width="7.5" style="3" customWidth="1"/>
    <col min="10238" max="10238" width="3.125" style="3" customWidth="1"/>
    <col min="10239" max="10241" width="9" style="3" hidden="1" customWidth="1"/>
    <col min="10242" max="10242" width="0.5" style="3" customWidth="1"/>
    <col min="10243" max="10244" width="9.625" style="3" customWidth="1"/>
    <col min="10245" max="10245" width="26.25" style="3" customWidth="1"/>
    <col min="10246" max="10489" width="9" style="3"/>
    <col min="10490" max="10490" width="5" style="3" customWidth="1"/>
    <col min="10491" max="10491" width="9" style="3" hidden="1" customWidth="1"/>
    <col min="10492" max="10493" width="7.5" style="3" customWidth="1"/>
    <col min="10494" max="10494" width="3.125" style="3" customWidth="1"/>
    <col min="10495" max="10497" width="9" style="3" hidden="1" customWidth="1"/>
    <col min="10498" max="10498" width="0.5" style="3" customWidth="1"/>
    <col min="10499" max="10500" width="9.625" style="3" customWidth="1"/>
    <col min="10501" max="10501" width="26.25" style="3" customWidth="1"/>
    <col min="10502" max="10745" width="9" style="3"/>
    <col min="10746" max="10746" width="5" style="3" customWidth="1"/>
    <col min="10747" max="10747" width="9" style="3" hidden="1" customWidth="1"/>
    <col min="10748" max="10749" width="7.5" style="3" customWidth="1"/>
    <col min="10750" max="10750" width="3.125" style="3" customWidth="1"/>
    <col min="10751" max="10753" width="9" style="3" hidden="1" customWidth="1"/>
    <col min="10754" max="10754" width="0.5" style="3" customWidth="1"/>
    <col min="10755" max="10756" width="9.625" style="3" customWidth="1"/>
    <col min="10757" max="10757" width="26.25" style="3" customWidth="1"/>
    <col min="10758" max="11001" width="9" style="3"/>
    <col min="11002" max="11002" width="5" style="3" customWidth="1"/>
    <col min="11003" max="11003" width="9" style="3" hidden="1" customWidth="1"/>
    <col min="11004" max="11005" width="7.5" style="3" customWidth="1"/>
    <col min="11006" max="11006" width="3.125" style="3" customWidth="1"/>
    <col min="11007" max="11009" width="9" style="3" hidden="1" customWidth="1"/>
    <col min="11010" max="11010" width="0.5" style="3" customWidth="1"/>
    <col min="11011" max="11012" width="9.625" style="3" customWidth="1"/>
    <col min="11013" max="11013" width="26.25" style="3" customWidth="1"/>
    <col min="11014" max="11257" width="9" style="3"/>
    <col min="11258" max="11258" width="5" style="3" customWidth="1"/>
    <col min="11259" max="11259" width="9" style="3" hidden="1" customWidth="1"/>
    <col min="11260" max="11261" width="7.5" style="3" customWidth="1"/>
    <col min="11262" max="11262" width="3.125" style="3" customWidth="1"/>
    <col min="11263" max="11265" width="9" style="3" hidden="1" customWidth="1"/>
    <col min="11266" max="11266" width="0.5" style="3" customWidth="1"/>
    <col min="11267" max="11268" width="9.625" style="3" customWidth="1"/>
    <col min="11269" max="11269" width="26.25" style="3" customWidth="1"/>
    <col min="11270" max="11513" width="9" style="3"/>
    <col min="11514" max="11514" width="5" style="3" customWidth="1"/>
    <col min="11515" max="11515" width="9" style="3" hidden="1" customWidth="1"/>
    <col min="11516" max="11517" width="7.5" style="3" customWidth="1"/>
    <col min="11518" max="11518" width="3.125" style="3" customWidth="1"/>
    <col min="11519" max="11521" width="9" style="3" hidden="1" customWidth="1"/>
    <col min="11522" max="11522" width="0.5" style="3" customWidth="1"/>
    <col min="11523" max="11524" width="9.625" style="3" customWidth="1"/>
    <col min="11525" max="11525" width="26.25" style="3" customWidth="1"/>
    <col min="11526" max="11769" width="9" style="3"/>
    <col min="11770" max="11770" width="5" style="3" customWidth="1"/>
    <col min="11771" max="11771" width="9" style="3" hidden="1" customWidth="1"/>
    <col min="11772" max="11773" width="7.5" style="3" customWidth="1"/>
    <col min="11774" max="11774" width="3.125" style="3" customWidth="1"/>
    <col min="11775" max="11777" width="9" style="3" hidden="1" customWidth="1"/>
    <col min="11778" max="11778" width="0.5" style="3" customWidth="1"/>
    <col min="11779" max="11780" width="9.625" style="3" customWidth="1"/>
    <col min="11781" max="11781" width="26.25" style="3" customWidth="1"/>
    <col min="11782" max="12025" width="9" style="3"/>
    <col min="12026" max="12026" width="5" style="3" customWidth="1"/>
    <col min="12027" max="12027" width="9" style="3" hidden="1" customWidth="1"/>
    <col min="12028" max="12029" width="7.5" style="3" customWidth="1"/>
    <col min="12030" max="12030" width="3.125" style="3" customWidth="1"/>
    <col min="12031" max="12033" width="9" style="3" hidden="1" customWidth="1"/>
    <col min="12034" max="12034" width="0.5" style="3" customWidth="1"/>
    <col min="12035" max="12036" width="9.625" style="3" customWidth="1"/>
    <col min="12037" max="12037" width="26.25" style="3" customWidth="1"/>
    <col min="12038" max="12281" width="9" style="3"/>
    <col min="12282" max="12282" width="5" style="3" customWidth="1"/>
    <col min="12283" max="12283" width="9" style="3" hidden="1" customWidth="1"/>
    <col min="12284" max="12285" width="7.5" style="3" customWidth="1"/>
    <col min="12286" max="12286" width="3.125" style="3" customWidth="1"/>
    <col min="12287" max="12289" width="9" style="3" hidden="1" customWidth="1"/>
    <col min="12290" max="12290" width="0.5" style="3" customWidth="1"/>
    <col min="12291" max="12292" width="9.625" style="3" customWidth="1"/>
    <col min="12293" max="12293" width="26.25" style="3" customWidth="1"/>
    <col min="12294" max="12537" width="9" style="3"/>
    <col min="12538" max="12538" width="5" style="3" customWidth="1"/>
    <col min="12539" max="12539" width="9" style="3" hidden="1" customWidth="1"/>
    <col min="12540" max="12541" width="7.5" style="3" customWidth="1"/>
    <col min="12542" max="12542" width="3.125" style="3" customWidth="1"/>
    <col min="12543" max="12545" width="9" style="3" hidden="1" customWidth="1"/>
    <col min="12546" max="12546" width="0.5" style="3" customWidth="1"/>
    <col min="12547" max="12548" width="9.625" style="3" customWidth="1"/>
    <col min="12549" max="12549" width="26.25" style="3" customWidth="1"/>
    <col min="12550" max="12793" width="9" style="3"/>
    <col min="12794" max="12794" width="5" style="3" customWidth="1"/>
    <col min="12795" max="12795" width="9" style="3" hidden="1" customWidth="1"/>
    <col min="12796" max="12797" width="7.5" style="3" customWidth="1"/>
    <col min="12798" max="12798" width="3.125" style="3" customWidth="1"/>
    <col min="12799" max="12801" width="9" style="3" hidden="1" customWidth="1"/>
    <col min="12802" max="12802" width="0.5" style="3" customWidth="1"/>
    <col min="12803" max="12804" width="9.625" style="3" customWidth="1"/>
    <col min="12805" max="12805" width="26.25" style="3" customWidth="1"/>
    <col min="12806" max="13049" width="9" style="3"/>
    <col min="13050" max="13050" width="5" style="3" customWidth="1"/>
    <col min="13051" max="13051" width="9" style="3" hidden="1" customWidth="1"/>
    <col min="13052" max="13053" width="7.5" style="3" customWidth="1"/>
    <col min="13054" max="13054" width="3.125" style="3" customWidth="1"/>
    <col min="13055" max="13057" width="9" style="3" hidden="1" customWidth="1"/>
    <col min="13058" max="13058" width="0.5" style="3" customWidth="1"/>
    <col min="13059" max="13060" width="9.625" style="3" customWidth="1"/>
    <col min="13061" max="13061" width="26.25" style="3" customWidth="1"/>
    <col min="13062" max="13305" width="9" style="3"/>
    <col min="13306" max="13306" width="5" style="3" customWidth="1"/>
    <col min="13307" max="13307" width="9" style="3" hidden="1" customWidth="1"/>
    <col min="13308" max="13309" width="7.5" style="3" customWidth="1"/>
    <col min="13310" max="13310" width="3.125" style="3" customWidth="1"/>
    <col min="13311" max="13313" width="9" style="3" hidden="1" customWidth="1"/>
    <col min="13314" max="13314" width="0.5" style="3" customWidth="1"/>
    <col min="13315" max="13316" width="9.625" style="3" customWidth="1"/>
    <col min="13317" max="13317" width="26.25" style="3" customWidth="1"/>
    <col min="13318" max="13561" width="9" style="3"/>
    <col min="13562" max="13562" width="5" style="3" customWidth="1"/>
    <col min="13563" max="13563" width="9" style="3" hidden="1" customWidth="1"/>
    <col min="13564" max="13565" width="7.5" style="3" customWidth="1"/>
    <col min="13566" max="13566" width="3.125" style="3" customWidth="1"/>
    <col min="13567" max="13569" width="9" style="3" hidden="1" customWidth="1"/>
    <col min="13570" max="13570" width="0.5" style="3" customWidth="1"/>
    <col min="13571" max="13572" width="9.625" style="3" customWidth="1"/>
    <col min="13573" max="13573" width="26.25" style="3" customWidth="1"/>
    <col min="13574" max="13817" width="9" style="3"/>
    <col min="13818" max="13818" width="5" style="3" customWidth="1"/>
    <col min="13819" max="13819" width="9" style="3" hidden="1" customWidth="1"/>
    <col min="13820" max="13821" width="7.5" style="3" customWidth="1"/>
    <col min="13822" max="13822" width="3.125" style="3" customWidth="1"/>
    <col min="13823" max="13825" width="9" style="3" hidden="1" customWidth="1"/>
    <col min="13826" max="13826" width="0.5" style="3" customWidth="1"/>
    <col min="13827" max="13828" width="9.625" style="3" customWidth="1"/>
    <col min="13829" max="13829" width="26.25" style="3" customWidth="1"/>
    <col min="13830" max="14073" width="9" style="3"/>
    <col min="14074" max="14074" width="5" style="3" customWidth="1"/>
    <col min="14075" max="14075" width="9" style="3" hidden="1" customWidth="1"/>
    <col min="14076" max="14077" width="7.5" style="3" customWidth="1"/>
    <col min="14078" max="14078" width="3.125" style="3" customWidth="1"/>
    <col min="14079" max="14081" width="9" style="3" hidden="1" customWidth="1"/>
    <col min="14082" max="14082" width="0.5" style="3" customWidth="1"/>
    <col min="14083" max="14084" width="9.625" style="3" customWidth="1"/>
    <col min="14085" max="14085" width="26.25" style="3" customWidth="1"/>
    <col min="14086" max="14329" width="9" style="3"/>
    <col min="14330" max="14330" width="5" style="3" customWidth="1"/>
    <col min="14331" max="14331" width="9" style="3" hidden="1" customWidth="1"/>
    <col min="14332" max="14333" width="7.5" style="3" customWidth="1"/>
    <col min="14334" max="14334" width="3.125" style="3" customWidth="1"/>
    <col min="14335" max="14337" width="9" style="3" hidden="1" customWidth="1"/>
    <col min="14338" max="14338" width="0.5" style="3" customWidth="1"/>
    <col min="14339" max="14340" width="9.625" style="3" customWidth="1"/>
    <col min="14341" max="14341" width="26.25" style="3" customWidth="1"/>
    <col min="14342" max="14585" width="9" style="3"/>
    <col min="14586" max="14586" width="5" style="3" customWidth="1"/>
    <col min="14587" max="14587" width="9" style="3" hidden="1" customWidth="1"/>
    <col min="14588" max="14589" width="7.5" style="3" customWidth="1"/>
    <col min="14590" max="14590" width="3.125" style="3" customWidth="1"/>
    <col min="14591" max="14593" width="9" style="3" hidden="1" customWidth="1"/>
    <col min="14594" max="14594" width="0.5" style="3" customWidth="1"/>
    <col min="14595" max="14596" width="9.625" style="3" customWidth="1"/>
    <col min="14597" max="14597" width="26.25" style="3" customWidth="1"/>
    <col min="14598" max="14841" width="9" style="3"/>
    <col min="14842" max="14842" width="5" style="3" customWidth="1"/>
    <col min="14843" max="14843" width="9" style="3" hidden="1" customWidth="1"/>
    <col min="14844" max="14845" width="7.5" style="3" customWidth="1"/>
    <col min="14846" max="14846" width="3.125" style="3" customWidth="1"/>
    <col min="14847" max="14849" width="9" style="3" hidden="1" customWidth="1"/>
    <col min="14850" max="14850" width="0.5" style="3" customWidth="1"/>
    <col min="14851" max="14852" width="9.625" style="3" customWidth="1"/>
    <col min="14853" max="14853" width="26.25" style="3" customWidth="1"/>
    <col min="14854" max="15097" width="9" style="3"/>
    <col min="15098" max="15098" width="5" style="3" customWidth="1"/>
    <col min="15099" max="15099" width="9" style="3" hidden="1" customWidth="1"/>
    <col min="15100" max="15101" width="7.5" style="3" customWidth="1"/>
    <col min="15102" max="15102" width="3.125" style="3" customWidth="1"/>
    <col min="15103" max="15105" width="9" style="3" hidden="1" customWidth="1"/>
    <col min="15106" max="15106" width="0.5" style="3" customWidth="1"/>
    <col min="15107" max="15108" width="9.625" style="3" customWidth="1"/>
    <col min="15109" max="15109" width="26.25" style="3" customWidth="1"/>
    <col min="15110" max="15353" width="9" style="3"/>
    <col min="15354" max="15354" width="5" style="3" customWidth="1"/>
    <col min="15355" max="15355" width="9" style="3" hidden="1" customWidth="1"/>
    <col min="15356" max="15357" width="7.5" style="3" customWidth="1"/>
    <col min="15358" max="15358" width="3.125" style="3" customWidth="1"/>
    <col min="15359" max="15361" width="9" style="3" hidden="1" customWidth="1"/>
    <col min="15362" max="15362" width="0.5" style="3" customWidth="1"/>
    <col min="15363" max="15364" width="9.625" style="3" customWidth="1"/>
    <col min="15365" max="15365" width="26.25" style="3" customWidth="1"/>
    <col min="15366" max="15609" width="9" style="3"/>
    <col min="15610" max="15610" width="5" style="3" customWidth="1"/>
    <col min="15611" max="15611" width="9" style="3" hidden="1" customWidth="1"/>
    <col min="15612" max="15613" width="7.5" style="3" customWidth="1"/>
    <col min="15614" max="15614" width="3.125" style="3" customWidth="1"/>
    <col min="15615" max="15617" width="9" style="3" hidden="1" customWidth="1"/>
    <col min="15618" max="15618" width="0.5" style="3" customWidth="1"/>
    <col min="15619" max="15620" width="9.625" style="3" customWidth="1"/>
    <col min="15621" max="15621" width="26.25" style="3" customWidth="1"/>
    <col min="15622" max="15865" width="9" style="3"/>
    <col min="15866" max="15866" width="5" style="3" customWidth="1"/>
    <col min="15867" max="15867" width="9" style="3" hidden="1" customWidth="1"/>
    <col min="15868" max="15869" width="7.5" style="3" customWidth="1"/>
    <col min="15870" max="15870" width="3.125" style="3" customWidth="1"/>
    <col min="15871" max="15873" width="9" style="3" hidden="1" customWidth="1"/>
    <col min="15874" max="15874" width="0.5" style="3" customWidth="1"/>
    <col min="15875" max="15876" width="9.625" style="3" customWidth="1"/>
    <col min="15877" max="15877" width="26.25" style="3" customWidth="1"/>
    <col min="15878" max="16121" width="9" style="3"/>
    <col min="16122" max="16122" width="5" style="3" customWidth="1"/>
    <col min="16123" max="16123" width="9" style="3" hidden="1" customWidth="1"/>
    <col min="16124" max="16125" width="7.5" style="3" customWidth="1"/>
    <col min="16126" max="16126" width="3.125" style="3" customWidth="1"/>
    <col min="16127" max="16129" width="9" style="3" hidden="1" customWidth="1"/>
    <col min="16130" max="16130" width="0.5" style="3" customWidth="1"/>
    <col min="16131" max="16132" width="9.625" style="3" customWidth="1"/>
    <col min="16133" max="16133" width="26.25" style="3" customWidth="1"/>
    <col min="16134" max="16384" width="9" style="3"/>
  </cols>
  <sheetData>
    <row r="1" spans="1:8" ht="18.95" customHeight="1">
      <c r="A1" s="143" t="s">
        <v>0</v>
      </c>
      <c r="F1" s="3"/>
      <c r="G1" s="3"/>
      <c r="H1" s="3"/>
    </row>
    <row r="2" spans="1:8" ht="38.1" customHeight="1">
      <c r="A2" s="197" t="s">
        <v>1</v>
      </c>
      <c r="B2" s="198"/>
      <c r="C2" s="198"/>
      <c r="D2" s="198"/>
      <c r="E2" s="198"/>
      <c r="F2" s="3"/>
      <c r="G2" s="3"/>
      <c r="H2" s="3"/>
    </row>
    <row r="3" spans="1:8" ht="22.5" customHeight="1">
      <c r="A3" s="144"/>
      <c r="B3" s="144"/>
      <c r="C3" s="144"/>
      <c r="D3" s="144"/>
      <c r="E3" s="144" t="s">
        <v>2</v>
      </c>
      <c r="F3" s="3"/>
      <c r="G3" s="3"/>
      <c r="H3" s="3"/>
    </row>
    <row r="4" spans="1:8" ht="41.1" customHeight="1">
      <c r="A4" s="15" t="s">
        <v>3</v>
      </c>
      <c r="B4" s="15" t="s">
        <v>4</v>
      </c>
      <c r="C4" s="199" t="s">
        <v>5</v>
      </c>
      <c r="D4" s="199"/>
      <c r="E4" s="199"/>
      <c r="F4" s="3"/>
      <c r="G4" s="3"/>
      <c r="H4" s="3"/>
    </row>
    <row r="5" spans="1:8" ht="56.1" customHeight="1">
      <c r="A5" s="9" t="s">
        <v>6</v>
      </c>
      <c r="B5" s="145">
        <v>13750</v>
      </c>
      <c r="C5" s="196" t="s">
        <v>7</v>
      </c>
      <c r="D5" s="200"/>
      <c r="E5" s="200"/>
      <c r="F5" s="3"/>
      <c r="G5" s="3"/>
      <c r="H5" s="3"/>
    </row>
    <row r="6" spans="1:8" ht="45" customHeight="1">
      <c r="A6" s="9" t="s">
        <v>8</v>
      </c>
      <c r="B6" s="11">
        <v>2000</v>
      </c>
      <c r="C6" s="196" t="s">
        <v>9</v>
      </c>
      <c r="D6" s="195"/>
      <c r="E6" s="195"/>
      <c r="F6" s="3"/>
      <c r="G6" s="3"/>
      <c r="H6" s="3"/>
    </row>
    <row r="7" spans="1:8" ht="31.5" customHeight="1">
      <c r="A7" s="9" t="s">
        <v>10</v>
      </c>
      <c r="B7" s="11">
        <v>1590</v>
      </c>
      <c r="C7" s="201" t="s">
        <v>11</v>
      </c>
      <c r="D7" s="202"/>
      <c r="E7" s="203"/>
      <c r="F7" s="3"/>
      <c r="G7" s="3"/>
      <c r="H7" s="3"/>
    </row>
    <row r="8" spans="1:8" ht="31.5" customHeight="1">
      <c r="A8" s="9" t="s">
        <v>12</v>
      </c>
      <c r="B8" s="11">
        <v>2870</v>
      </c>
      <c r="C8" s="196" t="s">
        <v>13</v>
      </c>
      <c r="D8" s="195"/>
      <c r="E8" s="195"/>
      <c r="F8" s="3"/>
      <c r="G8" s="3"/>
      <c r="H8" s="3"/>
    </row>
    <row r="9" spans="1:8" ht="31.5" customHeight="1">
      <c r="A9" s="9" t="s">
        <v>14</v>
      </c>
      <c r="B9" s="11">
        <v>4000</v>
      </c>
      <c r="C9" s="196" t="s">
        <v>15</v>
      </c>
      <c r="D9" s="195"/>
      <c r="E9" s="195"/>
      <c r="F9" s="3"/>
      <c r="G9" s="3"/>
      <c r="H9" s="3"/>
    </row>
    <row r="10" spans="1:8" ht="31.5" customHeight="1">
      <c r="A10" s="9" t="s">
        <v>16</v>
      </c>
      <c r="B10" s="11">
        <v>1800</v>
      </c>
      <c r="C10" s="196" t="s">
        <v>17</v>
      </c>
      <c r="D10" s="195"/>
      <c r="E10" s="195"/>
      <c r="F10" s="3"/>
      <c r="G10" s="3"/>
      <c r="H10" s="3"/>
    </row>
    <row r="11" spans="1:8" ht="31.5" customHeight="1">
      <c r="A11" s="9" t="s">
        <v>18</v>
      </c>
      <c r="B11" s="11">
        <v>2000</v>
      </c>
      <c r="C11" s="196" t="s">
        <v>19</v>
      </c>
      <c r="D11" s="195"/>
      <c r="E11" s="195"/>
      <c r="F11" s="3"/>
      <c r="G11" s="3"/>
      <c r="H11" s="3"/>
    </row>
    <row r="12" spans="1:8" ht="31.5" customHeight="1">
      <c r="A12" s="9" t="s">
        <v>20</v>
      </c>
      <c r="B12" s="11">
        <v>1500</v>
      </c>
      <c r="C12" s="196" t="s">
        <v>21</v>
      </c>
      <c r="D12" s="195"/>
      <c r="E12" s="195"/>
      <c r="F12" s="3"/>
      <c r="G12" s="3"/>
      <c r="H12" s="3"/>
    </row>
    <row r="13" spans="1:8" ht="31.5" customHeight="1">
      <c r="A13" s="9" t="s">
        <v>22</v>
      </c>
      <c r="B13" s="15">
        <f>B5+B6+B7+B8+B9+B10+B11+B12</f>
        <v>29510</v>
      </c>
      <c r="C13" s="194" t="s">
        <v>23</v>
      </c>
      <c r="D13" s="195"/>
      <c r="E13" s="195"/>
      <c r="F13" s="3"/>
      <c r="G13" s="3"/>
      <c r="H13" s="3"/>
    </row>
  </sheetData>
  <mergeCells count="11">
    <mergeCell ref="A2:E2"/>
    <mergeCell ref="C4:E4"/>
    <mergeCell ref="C5:E5"/>
    <mergeCell ref="C6:E6"/>
    <mergeCell ref="C7:E7"/>
    <mergeCell ref="C13:E13"/>
    <mergeCell ref="C8:E8"/>
    <mergeCell ref="C9:E9"/>
    <mergeCell ref="C10:E10"/>
    <mergeCell ref="C11:E11"/>
    <mergeCell ref="C12:E12"/>
  </mergeCells>
  <phoneticPr fontId="55" type="noConversion"/>
  <printOptions horizontalCentered="1"/>
  <pageMargins left="0.98402777777777795" right="0.70069444444444495" top="0.75138888888888899" bottom="0.75138888888888899" header="0.297916666666667" footer="0.297916666666667"/>
  <pageSetup paperSize="9" orientation="portrait" verticalDpi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pane ySplit="6" topLeftCell="A19" activePane="bottomLeft" state="frozen"/>
      <selection pane="bottomLeft" activeCell="H6" sqref="H6"/>
    </sheetView>
  </sheetViews>
  <sheetFormatPr defaultColWidth="9" defaultRowHeight="13.5"/>
  <cols>
    <col min="1" max="1" width="4.25" customWidth="1"/>
    <col min="2" max="2" width="28.375" customWidth="1"/>
    <col min="3" max="3" width="10" customWidth="1"/>
    <col min="4" max="4" width="5.375" customWidth="1"/>
    <col min="5" max="5" width="7.25" style="109" customWidth="1"/>
    <col min="6" max="6" width="5.375" customWidth="1"/>
    <col min="7" max="7" width="7" customWidth="1"/>
    <col min="8" max="8" width="6.125" style="110" customWidth="1"/>
    <col min="9" max="9" width="5.875" style="110" customWidth="1"/>
    <col min="10" max="10" width="5.25" customWidth="1"/>
    <col min="11" max="11" width="7.625" customWidth="1"/>
    <col min="12" max="12" width="5.125" customWidth="1"/>
    <col min="13" max="13" width="7.625" customWidth="1"/>
    <col min="14" max="14" width="4.75" customWidth="1"/>
    <col min="15" max="15" width="3.875" customWidth="1"/>
    <col min="16" max="16" width="7.5" customWidth="1"/>
    <col min="17" max="17" width="5.125" customWidth="1"/>
    <col min="18" max="18" width="6" style="111" customWidth="1"/>
    <col min="19" max="19" width="6.625" customWidth="1"/>
    <col min="20" max="20" width="40.125" style="112" customWidth="1"/>
    <col min="21" max="21" width="37.25" customWidth="1"/>
  </cols>
  <sheetData>
    <row r="1" spans="1:21" s="76" customFormat="1" ht="12" customHeight="1">
      <c r="A1" s="215" t="s">
        <v>24</v>
      </c>
      <c r="B1" s="215"/>
      <c r="C1" s="113"/>
      <c r="E1" s="108"/>
      <c r="R1" s="131"/>
      <c r="T1" s="132"/>
    </row>
    <row r="2" spans="1:21" s="76" customFormat="1" ht="21.75" customHeight="1">
      <c r="A2" s="216" t="s">
        <v>25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1" s="76" customFormat="1" ht="11.25" customHeight="1">
      <c r="E3" s="108"/>
      <c r="R3" s="131"/>
      <c r="T3" s="133" t="s">
        <v>2</v>
      </c>
    </row>
    <row r="4" spans="1:21" s="76" customFormat="1" ht="15.95" customHeight="1">
      <c r="A4" s="207" t="s">
        <v>26</v>
      </c>
      <c r="B4" s="207" t="s">
        <v>27</v>
      </c>
      <c r="C4" s="207" t="s">
        <v>28</v>
      </c>
      <c r="D4" s="217" t="s">
        <v>22</v>
      </c>
      <c r="E4" s="218"/>
      <c r="F4" s="207" t="s">
        <v>29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 t="s">
        <v>30</v>
      </c>
      <c r="T4" s="207" t="s">
        <v>5</v>
      </c>
    </row>
    <row r="5" spans="1:21" s="76" customFormat="1" ht="26.1" customHeight="1">
      <c r="A5" s="207"/>
      <c r="B5" s="207"/>
      <c r="C5" s="207"/>
      <c r="D5" s="208" t="s">
        <v>31</v>
      </c>
      <c r="E5" s="210" t="s">
        <v>32</v>
      </c>
      <c r="F5" s="210" t="s">
        <v>33</v>
      </c>
      <c r="G5" s="207" t="s">
        <v>34</v>
      </c>
      <c r="H5" s="213" t="s">
        <v>35</v>
      </c>
      <c r="I5" s="213"/>
      <c r="J5" s="207" t="s">
        <v>36</v>
      </c>
      <c r="K5" s="207" t="s">
        <v>37</v>
      </c>
      <c r="L5" s="207" t="s">
        <v>38</v>
      </c>
      <c r="M5" s="213" t="s">
        <v>39</v>
      </c>
      <c r="N5" s="207" t="s">
        <v>40</v>
      </c>
      <c r="O5" s="207"/>
      <c r="P5" s="207"/>
      <c r="Q5" s="207"/>
      <c r="R5" s="214" t="s">
        <v>41</v>
      </c>
      <c r="S5" s="207"/>
      <c r="T5" s="207"/>
    </row>
    <row r="6" spans="1:21" s="76" customFormat="1" ht="95.1" customHeight="1">
      <c r="A6" s="207"/>
      <c r="B6" s="207"/>
      <c r="C6" s="207"/>
      <c r="D6" s="209"/>
      <c r="E6" s="211"/>
      <c r="F6" s="212"/>
      <c r="G6" s="207"/>
      <c r="H6" s="114" t="s">
        <v>42</v>
      </c>
      <c r="I6" s="115" t="s">
        <v>43</v>
      </c>
      <c r="J6" s="207"/>
      <c r="K6" s="207"/>
      <c r="L6" s="207"/>
      <c r="M6" s="213"/>
      <c r="N6" s="114" t="s">
        <v>44</v>
      </c>
      <c r="O6" s="114" t="s">
        <v>45</v>
      </c>
      <c r="P6" s="114" t="s">
        <v>46</v>
      </c>
      <c r="Q6" s="114" t="s">
        <v>47</v>
      </c>
      <c r="R6" s="214"/>
      <c r="S6" s="207"/>
      <c r="T6" s="207"/>
    </row>
    <row r="7" spans="1:21" s="106" customFormat="1" ht="47.25" customHeight="1">
      <c r="A7" s="54">
        <v>1</v>
      </c>
      <c r="B7" s="116" t="s">
        <v>48</v>
      </c>
      <c r="C7" s="117" t="s">
        <v>49</v>
      </c>
      <c r="D7" s="54">
        <v>22</v>
      </c>
      <c r="E7" s="54">
        <v>1100</v>
      </c>
      <c r="F7" s="54">
        <v>1000</v>
      </c>
      <c r="G7" s="54">
        <v>412</v>
      </c>
      <c r="H7" s="54">
        <f t="shared" ref="H7:H15" si="0">F7*0.02</f>
        <v>20</v>
      </c>
      <c r="I7" s="54"/>
      <c r="J7" s="54">
        <v>18</v>
      </c>
      <c r="K7" s="54">
        <v>400</v>
      </c>
      <c r="L7" s="54">
        <v>80</v>
      </c>
      <c r="M7" s="122">
        <v>40</v>
      </c>
      <c r="N7" s="128">
        <v>16</v>
      </c>
      <c r="O7" s="122">
        <v>14</v>
      </c>
      <c r="P7" s="122"/>
      <c r="Q7" s="122">
        <v>30</v>
      </c>
      <c r="R7" s="134"/>
      <c r="S7" s="54">
        <v>100</v>
      </c>
      <c r="T7" s="135" t="s">
        <v>50</v>
      </c>
      <c r="U7" s="128" t="s">
        <v>51</v>
      </c>
    </row>
    <row r="8" spans="1:21" s="106" customFormat="1" ht="25.5" customHeight="1">
      <c r="A8" s="54">
        <v>2</v>
      </c>
      <c r="B8" s="116" t="s">
        <v>52</v>
      </c>
      <c r="C8" s="117" t="s">
        <v>49</v>
      </c>
      <c r="D8" s="54">
        <v>9</v>
      </c>
      <c r="E8" s="54">
        <v>450</v>
      </c>
      <c r="F8" s="54">
        <v>450</v>
      </c>
      <c r="G8" s="54">
        <f>(F8*0.44)-J8-I8-H8</f>
        <v>189</v>
      </c>
      <c r="H8" s="54">
        <f t="shared" si="0"/>
        <v>9</v>
      </c>
      <c r="I8" s="54"/>
      <c r="J8" s="54"/>
      <c r="K8" s="54">
        <v>212</v>
      </c>
      <c r="L8" s="54"/>
      <c r="M8" s="122">
        <v>18</v>
      </c>
      <c r="N8" s="122">
        <v>9</v>
      </c>
      <c r="O8" s="122">
        <v>7</v>
      </c>
      <c r="P8" s="122">
        <v>6</v>
      </c>
      <c r="Q8" s="122">
        <v>22</v>
      </c>
      <c r="R8" s="134"/>
      <c r="S8" s="54"/>
      <c r="T8" s="136" t="s">
        <v>51</v>
      </c>
    </row>
    <row r="9" spans="1:21" s="106" customFormat="1" ht="48.75" customHeight="1">
      <c r="A9" s="54">
        <v>3</v>
      </c>
      <c r="B9" s="116" t="s">
        <v>53</v>
      </c>
      <c r="C9" s="117" t="s">
        <v>49</v>
      </c>
      <c r="D9" s="54">
        <v>12</v>
      </c>
      <c r="E9" s="54">
        <v>600</v>
      </c>
      <c r="F9" s="54">
        <v>500</v>
      </c>
      <c r="G9" s="54">
        <v>197</v>
      </c>
      <c r="H9" s="54">
        <f t="shared" si="0"/>
        <v>10</v>
      </c>
      <c r="I9" s="54"/>
      <c r="J9" s="54">
        <v>18</v>
      </c>
      <c r="K9" s="54">
        <v>145</v>
      </c>
      <c r="L9" s="54">
        <v>80</v>
      </c>
      <c r="M9" s="122">
        <v>20</v>
      </c>
      <c r="N9" s="122">
        <v>18</v>
      </c>
      <c r="O9" s="122">
        <v>12</v>
      </c>
      <c r="P9" s="122"/>
      <c r="Q9" s="122">
        <v>30</v>
      </c>
      <c r="R9" s="130"/>
      <c r="S9" s="54">
        <v>100</v>
      </c>
      <c r="T9" s="136" t="s">
        <v>54</v>
      </c>
    </row>
    <row r="10" spans="1:21" s="106" customFormat="1" ht="48" customHeight="1">
      <c r="A10" s="54">
        <v>4</v>
      </c>
      <c r="B10" s="116" t="s">
        <v>55</v>
      </c>
      <c r="C10" s="117" t="s">
        <v>49</v>
      </c>
      <c r="D10" s="54">
        <v>11</v>
      </c>
      <c r="E10" s="54">
        <v>500</v>
      </c>
      <c r="F10" s="54">
        <v>450</v>
      </c>
      <c r="G10" s="54">
        <v>194</v>
      </c>
      <c r="H10" s="54">
        <f t="shared" si="0"/>
        <v>9</v>
      </c>
      <c r="I10" s="54"/>
      <c r="J10" s="54"/>
      <c r="K10" s="54">
        <v>144</v>
      </c>
      <c r="L10" s="54">
        <v>40</v>
      </c>
      <c r="M10" s="122">
        <v>18</v>
      </c>
      <c r="N10" s="122">
        <v>8</v>
      </c>
      <c r="O10" s="122">
        <v>7</v>
      </c>
      <c r="P10" s="122"/>
      <c r="Q10" s="122">
        <v>15</v>
      </c>
      <c r="R10" s="137">
        <v>30</v>
      </c>
      <c r="S10" s="54">
        <v>50</v>
      </c>
      <c r="T10" s="136" t="s">
        <v>56</v>
      </c>
    </row>
    <row r="11" spans="1:21" s="76" customFormat="1" ht="25.5" customHeight="1">
      <c r="A11" s="118">
        <v>5</v>
      </c>
      <c r="B11" s="119" t="s">
        <v>57</v>
      </c>
      <c r="C11" s="117" t="s">
        <v>49</v>
      </c>
      <c r="D11" s="54">
        <v>9</v>
      </c>
      <c r="E11" s="54">
        <v>450</v>
      </c>
      <c r="F11" s="118">
        <v>450</v>
      </c>
      <c r="G11" s="54">
        <f>(F11*0.44)-J11-I11-H11</f>
        <v>189</v>
      </c>
      <c r="H11" s="54">
        <f t="shared" si="0"/>
        <v>9</v>
      </c>
      <c r="I11" s="118"/>
      <c r="J11" s="118"/>
      <c r="K11" s="54">
        <v>61</v>
      </c>
      <c r="L11" s="54"/>
      <c r="M11" s="122">
        <v>18</v>
      </c>
      <c r="N11" s="122">
        <v>11</v>
      </c>
      <c r="O11" s="122">
        <v>12</v>
      </c>
      <c r="Q11" s="122">
        <v>23</v>
      </c>
      <c r="R11" s="138">
        <v>150</v>
      </c>
      <c r="S11" s="129"/>
      <c r="T11" s="25" t="s">
        <v>58</v>
      </c>
    </row>
    <row r="12" spans="1:21" s="76" customFormat="1" ht="25.5" customHeight="1">
      <c r="A12" s="118">
        <v>6</v>
      </c>
      <c r="B12" s="119" t="s">
        <v>59</v>
      </c>
      <c r="C12" s="117" t="s">
        <v>49</v>
      </c>
      <c r="D12" s="54">
        <v>9</v>
      </c>
      <c r="E12" s="54">
        <v>450</v>
      </c>
      <c r="F12" s="118">
        <v>450</v>
      </c>
      <c r="G12" s="120">
        <f>(F12*0.44)-J12-I12-H12</f>
        <v>189</v>
      </c>
      <c r="H12" s="54">
        <f t="shared" si="0"/>
        <v>9</v>
      </c>
      <c r="I12" s="118"/>
      <c r="J12" s="118"/>
      <c r="K12" s="54">
        <v>211</v>
      </c>
      <c r="L12" s="54"/>
      <c r="M12" s="122">
        <v>18</v>
      </c>
      <c r="N12" s="122">
        <v>8</v>
      </c>
      <c r="O12" s="122">
        <v>10</v>
      </c>
      <c r="P12" s="122">
        <v>5</v>
      </c>
      <c r="Q12" s="122">
        <v>23</v>
      </c>
      <c r="R12" s="134"/>
      <c r="S12" s="129"/>
      <c r="T12" s="136"/>
    </row>
    <row r="13" spans="1:21" s="106" customFormat="1" ht="36" customHeight="1">
      <c r="A13" s="54">
        <v>7</v>
      </c>
      <c r="B13" s="121" t="s">
        <v>60</v>
      </c>
      <c r="C13" s="117" t="s">
        <v>49</v>
      </c>
      <c r="D13" s="122">
        <v>9</v>
      </c>
      <c r="E13" s="122">
        <v>450</v>
      </c>
      <c r="F13" s="122">
        <v>450</v>
      </c>
      <c r="G13" s="122">
        <f>(F13*0.44)-J13-I13-H13</f>
        <v>189</v>
      </c>
      <c r="H13" s="122">
        <f t="shared" si="0"/>
        <v>9</v>
      </c>
      <c r="I13" s="122"/>
      <c r="J13" s="122"/>
      <c r="K13" s="122">
        <v>162</v>
      </c>
      <c r="L13" s="122"/>
      <c r="M13" s="122">
        <v>20</v>
      </c>
      <c r="N13" s="122"/>
      <c r="O13" s="122">
        <v>20</v>
      </c>
      <c r="P13" s="122"/>
      <c r="Q13" s="122">
        <v>20</v>
      </c>
      <c r="R13" s="137">
        <v>50</v>
      </c>
      <c r="S13" s="122"/>
      <c r="T13" s="25" t="s">
        <v>61</v>
      </c>
      <c r="U13" s="139"/>
    </row>
    <row r="14" spans="1:21" s="107" customFormat="1" ht="63" customHeight="1">
      <c r="A14" s="122">
        <v>8</v>
      </c>
      <c r="B14" s="121" t="s">
        <v>62</v>
      </c>
      <c r="C14" s="123" t="s">
        <v>49</v>
      </c>
      <c r="D14" s="122">
        <v>16</v>
      </c>
      <c r="E14" s="122">
        <v>800</v>
      </c>
      <c r="F14" s="122">
        <v>470</v>
      </c>
      <c r="G14" s="122">
        <v>147</v>
      </c>
      <c r="H14" s="122">
        <v>7</v>
      </c>
      <c r="I14" s="122"/>
      <c r="J14" s="122"/>
      <c r="K14" s="122">
        <v>92</v>
      </c>
      <c r="L14" s="122">
        <v>80</v>
      </c>
      <c r="M14" s="122">
        <v>14</v>
      </c>
      <c r="N14" s="122">
        <v>10</v>
      </c>
      <c r="O14" s="53"/>
      <c r="P14" s="122"/>
      <c r="Q14" s="122">
        <v>10</v>
      </c>
      <c r="R14" s="130">
        <v>120</v>
      </c>
      <c r="S14" s="122">
        <v>330</v>
      </c>
      <c r="T14" s="140" t="s">
        <v>63</v>
      </c>
    </row>
    <row r="15" spans="1:21" s="106" customFormat="1" ht="25.5" customHeight="1">
      <c r="A15" s="54">
        <v>9</v>
      </c>
      <c r="B15" s="116" t="s">
        <v>64</v>
      </c>
      <c r="C15" s="117" t="s">
        <v>49</v>
      </c>
      <c r="D15" s="54">
        <v>8</v>
      </c>
      <c r="E15" s="54">
        <v>400</v>
      </c>
      <c r="F15" s="54">
        <v>300</v>
      </c>
      <c r="G15" s="54">
        <f>(F15*0.44)-J15-I15-H15</f>
        <v>126</v>
      </c>
      <c r="H15" s="54">
        <f t="shared" si="0"/>
        <v>6</v>
      </c>
      <c r="I15" s="54"/>
      <c r="J15" s="54"/>
      <c r="K15" s="54">
        <v>141</v>
      </c>
      <c r="L15" s="54"/>
      <c r="M15" s="54">
        <v>12</v>
      </c>
      <c r="N15" s="122">
        <v>4</v>
      </c>
      <c r="O15" s="122">
        <v>6</v>
      </c>
      <c r="P15" s="122">
        <v>5</v>
      </c>
      <c r="Q15" s="122">
        <v>15</v>
      </c>
      <c r="R15" s="134"/>
      <c r="S15" s="54">
        <v>100</v>
      </c>
      <c r="T15" s="135" t="s">
        <v>65</v>
      </c>
      <c r="U15" s="108" t="s">
        <v>51</v>
      </c>
    </row>
    <row r="16" spans="1:21" s="76" customFormat="1" ht="28.5" customHeight="1">
      <c r="A16" s="118">
        <v>10</v>
      </c>
      <c r="B16" s="119" t="s">
        <v>66</v>
      </c>
      <c r="C16" s="124" t="s">
        <v>67</v>
      </c>
      <c r="D16" s="54">
        <v>8</v>
      </c>
      <c r="E16" s="54">
        <v>400</v>
      </c>
      <c r="F16" s="118">
        <v>400</v>
      </c>
      <c r="G16" s="54"/>
      <c r="H16" s="118"/>
      <c r="I16" s="118"/>
      <c r="J16" s="118"/>
      <c r="K16" s="54">
        <v>400</v>
      </c>
      <c r="L16" s="54"/>
      <c r="M16" s="129"/>
      <c r="N16" s="129"/>
      <c r="O16" s="129"/>
      <c r="P16" s="129"/>
      <c r="Q16" s="129"/>
      <c r="R16" s="134"/>
      <c r="S16" s="118"/>
      <c r="T16" s="136" t="s">
        <v>68</v>
      </c>
    </row>
    <row r="17" spans="1:21" s="76" customFormat="1" ht="35.25" customHeight="1">
      <c r="A17" s="118">
        <v>11</v>
      </c>
      <c r="B17" s="119" t="s">
        <v>69</v>
      </c>
      <c r="C17" s="124" t="s">
        <v>49</v>
      </c>
      <c r="D17" s="54">
        <v>3</v>
      </c>
      <c r="E17" s="54">
        <v>150</v>
      </c>
      <c r="F17" s="118">
        <v>150</v>
      </c>
      <c r="G17" s="54"/>
      <c r="H17" s="118"/>
      <c r="I17" s="118"/>
      <c r="J17" s="118"/>
      <c r="K17" s="54">
        <v>150</v>
      </c>
      <c r="L17" s="54"/>
      <c r="M17" s="129"/>
      <c r="N17" s="129"/>
      <c r="O17" s="129"/>
      <c r="P17" s="129"/>
      <c r="Q17" s="129"/>
      <c r="R17" s="134"/>
      <c r="S17" s="118"/>
      <c r="T17" s="136" t="s">
        <v>70</v>
      </c>
    </row>
    <row r="18" spans="1:21" s="76" customFormat="1" ht="48.95" customHeight="1">
      <c r="A18" s="54">
        <v>12</v>
      </c>
      <c r="B18" s="121" t="s">
        <v>71</v>
      </c>
      <c r="C18" s="69" t="s">
        <v>49</v>
      </c>
      <c r="D18" s="122">
        <v>7</v>
      </c>
      <c r="E18" s="122">
        <v>340</v>
      </c>
      <c r="F18" s="122">
        <v>260</v>
      </c>
      <c r="G18" s="122"/>
      <c r="H18" s="122"/>
      <c r="I18" s="122"/>
      <c r="J18" s="122"/>
      <c r="K18" s="122">
        <v>80</v>
      </c>
      <c r="L18" s="122"/>
      <c r="M18" s="122"/>
      <c r="N18" s="122"/>
      <c r="O18" s="122"/>
      <c r="P18" s="122"/>
      <c r="Q18" s="122"/>
      <c r="R18" s="137">
        <v>180</v>
      </c>
      <c r="S18" s="122">
        <v>80</v>
      </c>
      <c r="T18" s="25" t="s">
        <v>72</v>
      </c>
      <c r="U18" s="108"/>
    </row>
    <row r="19" spans="1:21" s="106" customFormat="1" ht="36" customHeight="1">
      <c r="A19" s="54">
        <v>13</v>
      </c>
      <c r="B19" s="121" t="s">
        <v>73</v>
      </c>
      <c r="C19" s="124" t="s">
        <v>49</v>
      </c>
      <c r="D19" s="122">
        <v>11</v>
      </c>
      <c r="E19" s="122">
        <v>550</v>
      </c>
      <c r="F19" s="122">
        <v>550</v>
      </c>
      <c r="G19" s="122">
        <f>(F19*0.44)-J19-I19-H19</f>
        <v>92</v>
      </c>
      <c r="H19" s="122"/>
      <c r="I19" s="122">
        <v>150</v>
      </c>
      <c r="J19" s="122"/>
      <c r="K19" s="130">
        <v>188</v>
      </c>
      <c r="L19" s="130">
        <v>40</v>
      </c>
      <c r="M19" s="122">
        <v>22</v>
      </c>
      <c r="N19" s="122">
        <v>20</v>
      </c>
      <c r="O19" s="122">
        <v>8</v>
      </c>
      <c r="P19" s="122"/>
      <c r="Q19" s="122">
        <v>28</v>
      </c>
      <c r="R19" s="137">
        <v>30</v>
      </c>
      <c r="S19" s="122"/>
      <c r="T19" s="25" t="s">
        <v>74</v>
      </c>
      <c r="U19" s="109"/>
    </row>
    <row r="20" spans="1:21" s="106" customFormat="1" ht="38.1" customHeight="1">
      <c r="A20" s="118">
        <v>14</v>
      </c>
      <c r="B20" s="121" t="s">
        <v>75</v>
      </c>
      <c r="C20" s="124" t="s">
        <v>49</v>
      </c>
      <c r="D20" s="122">
        <v>9</v>
      </c>
      <c r="E20" s="122">
        <v>450</v>
      </c>
      <c r="F20" s="122">
        <v>450</v>
      </c>
      <c r="G20" s="122">
        <f>(F20*0.44)-J20-I20-H20</f>
        <v>78</v>
      </c>
      <c r="H20" s="122"/>
      <c r="I20" s="122">
        <v>120</v>
      </c>
      <c r="J20" s="122"/>
      <c r="K20" s="122">
        <v>164</v>
      </c>
      <c r="L20" s="122"/>
      <c r="M20" s="122">
        <v>18</v>
      </c>
      <c r="N20" s="122"/>
      <c r="O20" s="122"/>
      <c r="P20" s="122"/>
      <c r="Q20" s="122"/>
      <c r="R20" s="137">
        <v>70</v>
      </c>
      <c r="S20" s="122"/>
      <c r="T20" s="25" t="s">
        <v>76</v>
      </c>
      <c r="U20" s="109" t="s">
        <v>51</v>
      </c>
    </row>
    <row r="21" spans="1:21" s="108" customFormat="1" ht="30" customHeight="1">
      <c r="A21" s="118">
        <v>15</v>
      </c>
      <c r="B21" s="116" t="s">
        <v>77</v>
      </c>
      <c r="C21" s="117" t="s">
        <v>49</v>
      </c>
      <c r="D21" s="54">
        <v>4</v>
      </c>
      <c r="E21" s="54">
        <v>180</v>
      </c>
      <c r="F21" s="54">
        <v>180</v>
      </c>
      <c r="G21" s="54"/>
      <c r="H21" s="54"/>
      <c r="I21" s="54"/>
      <c r="J21" s="54"/>
      <c r="K21" s="54">
        <v>180</v>
      </c>
      <c r="L21" s="54"/>
      <c r="M21" s="129"/>
      <c r="N21" s="54"/>
      <c r="O21" s="54"/>
      <c r="P21" s="54"/>
      <c r="Q21" s="54"/>
      <c r="R21" s="134"/>
      <c r="S21" s="54"/>
      <c r="T21" s="136"/>
    </row>
    <row r="22" spans="1:21" s="76" customFormat="1" ht="36" customHeight="1">
      <c r="A22" s="118">
        <v>16</v>
      </c>
      <c r="B22" s="119" t="s">
        <v>78</v>
      </c>
      <c r="C22" s="124" t="s">
        <v>67</v>
      </c>
      <c r="D22" s="54">
        <v>8</v>
      </c>
      <c r="E22" s="54">
        <v>400</v>
      </c>
      <c r="F22" s="118">
        <v>300</v>
      </c>
      <c r="G22" s="54"/>
      <c r="H22" s="118"/>
      <c r="I22" s="118"/>
      <c r="J22" s="118"/>
      <c r="K22" s="54">
        <v>300</v>
      </c>
      <c r="L22" s="54"/>
      <c r="M22" s="129"/>
      <c r="N22" s="54"/>
      <c r="O22" s="54"/>
      <c r="P22" s="54"/>
      <c r="Q22" s="54"/>
      <c r="R22" s="134"/>
      <c r="S22" s="118">
        <v>100</v>
      </c>
      <c r="T22" s="136" t="s">
        <v>79</v>
      </c>
    </row>
    <row r="23" spans="1:21" s="76" customFormat="1" ht="32.25" customHeight="1">
      <c r="A23" s="118">
        <v>17</v>
      </c>
      <c r="B23" s="119" t="s">
        <v>80</v>
      </c>
      <c r="C23" s="124" t="s">
        <v>67</v>
      </c>
      <c r="D23" s="54">
        <v>8</v>
      </c>
      <c r="E23" s="54">
        <v>400</v>
      </c>
      <c r="F23" s="118">
        <v>400</v>
      </c>
      <c r="G23" s="54"/>
      <c r="H23" s="118"/>
      <c r="I23" s="118"/>
      <c r="J23" s="118"/>
      <c r="K23" s="54">
        <v>200</v>
      </c>
      <c r="L23" s="54"/>
      <c r="M23" s="129"/>
      <c r="N23" s="54"/>
      <c r="O23" s="54"/>
      <c r="P23" s="54"/>
      <c r="Q23" s="54"/>
      <c r="R23" s="138">
        <v>200</v>
      </c>
      <c r="S23" s="118"/>
      <c r="T23" s="25" t="s">
        <v>81</v>
      </c>
    </row>
    <row r="24" spans="1:21" s="76" customFormat="1" ht="32.25" customHeight="1">
      <c r="A24" s="118">
        <v>18</v>
      </c>
      <c r="B24" s="119" t="s">
        <v>82</v>
      </c>
      <c r="C24" s="124" t="s">
        <v>67</v>
      </c>
      <c r="D24" s="54">
        <v>8</v>
      </c>
      <c r="E24" s="54">
        <v>400</v>
      </c>
      <c r="F24" s="118">
        <v>400</v>
      </c>
      <c r="G24" s="54"/>
      <c r="H24" s="118"/>
      <c r="I24" s="118"/>
      <c r="J24" s="118"/>
      <c r="K24" s="54">
        <v>300</v>
      </c>
      <c r="L24" s="54"/>
      <c r="M24" s="129"/>
      <c r="N24" s="54"/>
      <c r="O24" s="54"/>
      <c r="P24" s="54"/>
      <c r="Q24" s="54"/>
      <c r="R24" s="134">
        <v>100</v>
      </c>
      <c r="S24" s="118"/>
      <c r="T24" s="25" t="s">
        <v>83</v>
      </c>
    </row>
    <row r="25" spans="1:21" s="76" customFormat="1" ht="32.25" customHeight="1">
      <c r="A25" s="118">
        <v>19</v>
      </c>
      <c r="B25" s="119" t="s">
        <v>84</v>
      </c>
      <c r="C25" s="124" t="s">
        <v>67</v>
      </c>
      <c r="D25" s="54">
        <v>8</v>
      </c>
      <c r="E25" s="54">
        <v>400</v>
      </c>
      <c r="F25" s="118">
        <v>400</v>
      </c>
      <c r="G25" s="54"/>
      <c r="H25" s="118"/>
      <c r="I25" s="118"/>
      <c r="J25" s="118"/>
      <c r="K25" s="54">
        <v>200</v>
      </c>
      <c r="L25" s="54"/>
      <c r="M25" s="129"/>
      <c r="N25" s="54"/>
      <c r="O25" s="54"/>
      <c r="P25" s="54"/>
      <c r="Q25" s="54"/>
      <c r="R25" s="138">
        <v>200</v>
      </c>
      <c r="S25" s="118"/>
      <c r="T25" s="25" t="s">
        <v>81</v>
      </c>
    </row>
    <row r="26" spans="1:21" s="76" customFormat="1" ht="25.5" customHeight="1">
      <c r="A26" s="118">
        <v>20</v>
      </c>
      <c r="B26" s="119" t="s">
        <v>85</v>
      </c>
      <c r="C26" s="124" t="s">
        <v>67</v>
      </c>
      <c r="D26" s="54">
        <v>6</v>
      </c>
      <c r="E26" s="54">
        <v>300</v>
      </c>
      <c r="F26" s="118">
        <v>300</v>
      </c>
      <c r="G26" s="54"/>
      <c r="H26" s="118"/>
      <c r="I26" s="118"/>
      <c r="J26" s="118"/>
      <c r="K26" s="54">
        <v>300</v>
      </c>
      <c r="L26" s="54"/>
      <c r="M26" s="129"/>
      <c r="N26" s="54"/>
      <c r="O26" s="54"/>
      <c r="P26" s="54"/>
      <c r="Q26" s="54"/>
      <c r="R26" s="141"/>
      <c r="S26" s="118"/>
      <c r="T26" s="136"/>
    </row>
    <row r="27" spans="1:21" s="76" customFormat="1" ht="34.5" customHeight="1">
      <c r="A27" s="118">
        <v>21</v>
      </c>
      <c r="B27" s="119" t="s">
        <v>86</v>
      </c>
      <c r="C27" s="124" t="s">
        <v>67</v>
      </c>
      <c r="D27" s="54">
        <v>4</v>
      </c>
      <c r="E27" s="54">
        <v>200</v>
      </c>
      <c r="F27" s="118">
        <v>200</v>
      </c>
      <c r="G27" s="54"/>
      <c r="H27" s="118"/>
      <c r="I27" s="118"/>
      <c r="J27" s="118"/>
      <c r="K27" s="54">
        <v>200</v>
      </c>
      <c r="L27" s="54"/>
      <c r="M27" s="129"/>
      <c r="N27" s="54"/>
      <c r="O27" s="54"/>
      <c r="P27" s="54"/>
      <c r="Q27" s="54"/>
      <c r="R27" s="141"/>
      <c r="S27" s="118"/>
      <c r="T27" s="136" t="s">
        <v>87</v>
      </c>
    </row>
    <row r="28" spans="1:21" s="76" customFormat="1" ht="29.25" customHeight="1">
      <c r="A28" s="118">
        <v>22</v>
      </c>
      <c r="B28" s="119" t="s">
        <v>88</v>
      </c>
      <c r="C28" s="124" t="s">
        <v>49</v>
      </c>
      <c r="D28" s="54">
        <v>1</v>
      </c>
      <c r="E28" s="54">
        <v>50</v>
      </c>
      <c r="F28" s="118">
        <v>50</v>
      </c>
      <c r="G28" s="54"/>
      <c r="H28" s="118"/>
      <c r="I28" s="118"/>
      <c r="J28" s="118"/>
      <c r="K28" s="54">
        <v>50</v>
      </c>
      <c r="L28" s="54"/>
      <c r="M28" s="129"/>
      <c r="N28" s="54"/>
      <c r="O28" s="54"/>
      <c r="P28" s="54"/>
      <c r="Q28" s="54"/>
      <c r="R28" s="141"/>
      <c r="S28" s="118"/>
      <c r="T28" s="136" t="s">
        <v>89</v>
      </c>
    </row>
    <row r="29" spans="1:21" s="76" customFormat="1" ht="29.25" customHeight="1">
      <c r="A29" s="118">
        <v>23</v>
      </c>
      <c r="B29" s="119" t="s">
        <v>90</v>
      </c>
      <c r="C29" s="124" t="s">
        <v>49</v>
      </c>
      <c r="D29" s="54">
        <v>3</v>
      </c>
      <c r="E29" s="54">
        <v>120</v>
      </c>
      <c r="F29" s="118">
        <v>120</v>
      </c>
      <c r="G29" s="54"/>
      <c r="H29" s="118"/>
      <c r="I29" s="118"/>
      <c r="J29" s="118"/>
      <c r="K29" s="54">
        <v>120</v>
      </c>
      <c r="L29" s="54"/>
      <c r="M29" s="129"/>
      <c r="N29" s="54"/>
      <c r="O29" s="54"/>
      <c r="P29" s="54"/>
      <c r="Q29" s="54"/>
      <c r="R29" s="141"/>
      <c r="S29" s="118"/>
      <c r="T29" s="136"/>
    </row>
    <row r="30" spans="1:21" s="76" customFormat="1" ht="31.5" customHeight="1">
      <c r="A30" s="204" t="s">
        <v>22</v>
      </c>
      <c r="B30" s="204"/>
      <c r="C30" s="125"/>
      <c r="D30" s="125">
        <f>SUM(D7:D29)</f>
        <v>193</v>
      </c>
      <c r="E30" s="126">
        <f>SUM(E7:E29)</f>
        <v>9540</v>
      </c>
      <c r="F30" s="126">
        <f>SUM(F7:F29)</f>
        <v>8680</v>
      </c>
      <c r="G30" s="127">
        <f>SUM(G7:G29)</f>
        <v>2002</v>
      </c>
      <c r="H30" s="127">
        <f>SUM(H7:H29)</f>
        <v>88</v>
      </c>
      <c r="I30" s="126">
        <f t="shared" ref="I30:P30" si="1">SUM(I7:I29)</f>
        <v>270</v>
      </c>
      <c r="J30" s="126">
        <f t="shared" si="1"/>
        <v>36</v>
      </c>
      <c r="K30" s="126">
        <f t="shared" si="1"/>
        <v>4400</v>
      </c>
      <c r="L30" s="126">
        <f t="shared" si="1"/>
        <v>320</v>
      </c>
      <c r="M30" s="126">
        <f t="shared" si="1"/>
        <v>218</v>
      </c>
      <c r="N30" s="126">
        <f t="shared" si="1"/>
        <v>104</v>
      </c>
      <c r="O30" s="126">
        <f t="shared" si="1"/>
        <v>96</v>
      </c>
      <c r="P30" s="126">
        <f t="shared" si="1"/>
        <v>16</v>
      </c>
      <c r="Q30" s="126"/>
      <c r="R30" s="126">
        <f>SUM(R7:R29)</f>
        <v>1130</v>
      </c>
      <c r="S30" s="126">
        <f>SUM(S7:S29)</f>
        <v>860</v>
      </c>
      <c r="T30" s="142"/>
    </row>
    <row r="32" spans="1:21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6"/>
      <c r="S32" s="205"/>
      <c r="T32" s="205"/>
    </row>
  </sheetData>
  <mergeCells count="22">
    <mergeCell ref="A1:B1"/>
    <mergeCell ref="A2:T2"/>
    <mergeCell ref="D4:E4"/>
    <mergeCell ref="F4:R4"/>
    <mergeCell ref="H5:I5"/>
    <mergeCell ref="N5:Q5"/>
    <mergeCell ref="A30:B30"/>
    <mergeCell ref="A32:T32"/>
    <mergeCell ref="A4:A6"/>
    <mergeCell ref="B4:B6"/>
    <mergeCell ref="C4:C6"/>
    <mergeCell ref="D5:D6"/>
    <mergeCell ref="E5:E6"/>
    <mergeCell ref="F5:F6"/>
    <mergeCell ref="G5:G6"/>
    <mergeCell ref="J5:J6"/>
    <mergeCell ref="K5:K6"/>
    <mergeCell ref="L5:L6"/>
    <mergeCell ref="M5:M6"/>
    <mergeCell ref="R5:R6"/>
    <mergeCell ref="S4:S6"/>
    <mergeCell ref="T4:T6"/>
  </mergeCells>
  <phoneticPr fontId="55" type="noConversion"/>
  <pageMargins left="0.47244094488188981" right="0.19685039370078741" top="0.39370078740157483" bottom="0.19685039370078741" header="7.874015748031496E-2" footer="0.19685039370078741"/>
  <pageSetup paperSize="9" scale="70" orientation="landscape" verticalDpi="96" r:id="rId1"/>
  <rowBreaks count="2" manualBreakCount="2">
    <brk id="16" max="16383" man="1"/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selection activeCell="F8" sqref="F8"/>
    </sheetView>
  </sheetViews>
  <sheetFormatPr defaultColWidth="9" defaultRowHeight="13.5"/>
  <cols>
    <col min="1" max="1" width="26.375" customWidth="1"/>
    <col min="2" max="2" width="10" customWidth="1"/>
    <col min="3" max="3" width="8.625" customWidth="1"/>
    <col min="4" max="4" width="9.875" customWidth="1"/>
    <col min="5" max="5" width="9" customWidth="1"/>
    <col min="6" max="6" width="9.75" customWidth="1"/>
    <col min="7" max="7" width="12.125" customWidth="1"/>
    <col min="8" max="8" width="47.75" customWidth="1"/>
  </cols>
  <sheetData>
    <row r="1" spans="1:23" ht="14.25" customHeight="1">
      <c r="A1" s="78" t="s">
        <v>91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ht="50.1" customHeight="1">
      <c r="A2" s="219" t="s">
        <v>92</v>
      </c>
      <c r="B2" s="220"/>
      <c r="C2" s="220"/>
      <c r="D2" s="220"/>
      <c r="E2" s="220"/>
      <c r="F2" s="220"/>
      <c r="G2" s="220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 ht="15.75" customHeight="1">
      <c r="A3" s="81"/>
      <c r="B3" s="80"/>
      <c r="C3" s="80"/>
      <c r="D3" s="80"/>
      <c r="E3" s="221" t="s">
        <v>2</v>
      </c>
      <c r="F3" s="221"/>
      <c r="G3" s="221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</row>
    <row r="4" spans="1:23" ht="63.75" customHeight="1">
      <c r="A4" s="82" t="s">
        <v>93</v>
      </c>
      <c r="B4" s="82" t="s">
        <v>14</v>
      </c>
      <c r="C4" s="82" t="s">
        <v>16</v>
      </c>
      <c r="D4" s="82" t="s">
        <v>18</v>
      </c>
      <c r="E4" s="82" t="s">
        <v>20</v>
      </c>
      <c r="F4" s="82" t="s">
        <v>94</v>
      </c>
      <c r="G4" s="82" t="s">
        <v>22</v>
      </c>
      <c r="H4" s="79"/>
      <c r="I4" s="79"/>
      <c r="J4" s="79"/>
      <c r="K4" s="79"/>
      <c r="L4" s="79"/>
      <c r="M4" s="79"/>
      <c r="N4" s="79"/>
      <c r="O4" s="97"/>
      <c r="P4" s="97"/>
      <c r="Q4" s="97"/>
      <c r="R4" s="97"/>
      <c r="S4" s="97"/>
      <c r="T4" s="79"/>
      <c r="U4" s="79"/>
      <c r="V4" s="79"/>
      <c r="W4" s="97"/>
    </row>
    <row r="5" spans="1:23" ht="40.5" customHeight="1">
      <c r="A5" s="83" t="s">
        <v>48</v>
      </c>
      <c r="B5" s="84">
        <v>5</v>
      </c>
      <c r="C5" s="85">
        <v>5</v>
      </c>
      <c r="D5" s="85">
        <v>5</v>
      </c>
      <c r="E5" s="85">
        <v>4</v>
      </c>
      <c r="F5" s="85">
        <v>1</v>
      </c>
      <c r="G5" s="85">
        <f t="shared" ref="G5:G14" si="0">SUM(B5:F5)</f>
        <v>20</v>
      </c>
      <c r="H5" s="86"/>
      <c r="I5" s="86"/>
      <c r="J5" s="98"/>
      <c r="K5" s="99"/>
      <c r="L5" s="100"/>
      <c r="M5" s="100"/>
      <c r="N5" s="100"/>
      <c r="O5" s="101"/>
      <c r="P5" s="101"/>
      <c r="Q5" s="101"/>
      <c r="R5" s="101"/>
      <c r="S5" s="101"/>
      <c r="T5" s="98"/>
      <c r="U5" s="99"/>
      <c r="V5" s="101"/>
      <c r="W5" s="101"/>
    </row>
    <row r="6" spans="1:23" ht="40.5" customHeight="1">
      <c r="A6" s="83" t="s">
        <v>52</v>
      </c>
      <c r="B6" s="84">
        <v>2</v>
      </c>
      <c r="C6" s="85">
        <v>2</v>
      </c>
      <c r="D6" s="85">
        <v>2</v>
      </c>
      <c r="E6" s="85">
        <v>2</v>
      </c>
      <c r="F6" s="85">
        <v>1</v>
      </c>
      <c r="G6" s="85">
        <f t="shared" si="0"/>
        <v>9</v>
      </c>
      <c r="H6" s="86"/>
      <c r="I6" s="86"/>
      <c r="J6" s="98"/>
      <c r="K6" s="99"/>
      <c r="L6" s="100"/>
      <c r="M6" s="100"/>
      <c r="N6" s="100"/>
      <c r="O6" s="101"/>
      <c r="P6" s="101"/>
      <c r="Q6" s="101"/>
      <c r="R6" s="101"/>
      <c r="S6" s="101"/>
      <c r="T6" s="98"/>
      <c r="U6" s="99"/>
      <c r="V6" s="101"/>
      <c r="W6" s="101"/>
    </row>
    <row r="7" spans="1:23" s="76" customFormat="1" ht="40.5" customHeight="1">
      <c r="A7" s="87" t="s">
        <v>53</v>
      </c>
      <c r="B7" s="88">
        <v>3</v>
      </c>
      <c r="C7" s="89">
        <v>2</v>
      </c>
      <c r="D7" s="89">
        <v>2</v>
      </c>
      <c r="E7" s="89">
        <v>2</v>
      </c>
      <c r="F7" s="89">
        <v>1</v>
      </c>
      <c r="G7" s="85">
        <f t="shared" si="0"/>
        <v>10</v>
      </c>
      <c r="H7" s="90"/>
      <c r="I7" s="90"/>
      <c r="J7" s="102"/>
      <c r="K7" s="103"/>
      <c r="L7" s="104"/>
      <c r="M7" s="104"/>
      <c r="N7" s="104"/>
      <c r="O7" s="105"/>
      <c r="P7" s="105"/>
      <c r="Q7" s="105"/>
      <c r="R7" s="105"/>
      <c r="S7" s="105"/>
      <c r="T7" s="102"/>
      <c r="U7" s="103"/>
      <c r="V7" s="105"/>
      <c r="W7" s="105"/>
    </row>
    <row r="8" spans="1:23" s="76" customFormat="1" ht="40.5" customHeight="1">
      <c r="A8" s="87" t="s">
        <v>55</v>
      </c>
      <c r="B8" s="89">
        <v>2</v>
      </c>
      <c r="C8" s="89">
        <v>2</v>
      </c>
      <c r="D8" s="89">
        <v>2</v>
      </c>
      <c r="E8" s="89">
        <v>2</v>
      </c>
      <c r="F8" s="89">
        <v>1</v>
      </c>
      <c r="G8" s="85">
        <f t="shared" si="0"/>
        <v>9</v>
      </c>
      <c r="H8" s="90"/>
      <c r="I8" s="90"/>
      <c r="J8" s="102"/>
      <c r="K8" s="103"/>
      <c r="L8" s="104"/>
      <c r="M8" s="104"/>
      <c r="N8" s="104"/>
      <c r="O8" s="105"/>
      <c r="P8" s="105"/>
      <c r="Q8" s="105"/>
      <c r="R8" s="105"/>
      <c r="S8" s="105"/>
      <c r="T8" s="102"/>
      <c r="U8" s="103"/>
      <c r="V8" s="105"/>
      <c r="W8" s="105"/>
    </row>
    <row r="9" spans="1:23" s="76" customFormat="1" ht="40.5" customHeight="1">
      <c r="A9" s="87" t="s">
        <v>57</v>
      </c>
      <c r="B9" s="89">
        <v>2</v>
      </c>
      <c r="C9" s="89">
        <v>2</v>
      </c>
      <c r="D9" s="89">
        <v>2</v>
      </c>
      <c r="E9" s="89">
        <v>2</v>
      </c>
      <c r="F9" s="89">
        <v>1</v>
      </c>
      <c r="G9" s="85">
        <f t="shared" si="0"/>
        <v>9</v>
      </c>
      <c r="H9" s="90"/>
      <c r="I9" s="90"/>
      <c r="J9" s="102"/>
      <c r="K9" s="103"/>
      <c r="L9" s="104"/>
      <c r="M9" s="104"/>
      <c r="N9" s="104"/>
      <c r="O9" s="105"/>
      <c r="P9" s="105"/>
      <c r="Q9" s="105"/>
      <c r="R9" s="105"/>
      <c r="S9" s="105"/>
      <c r="T9" s="102"/>
      <c r="U9" s="103"/>
      <c r="V9" s="105"/>
      <c r="W9" s="105"/>
    </row>
    <row r="10" spans="1:23" s="76" customFormat="1" ht="40.5" customHeight="1">
      <c r="A10" s="87" t="s">
        <v>59</v>
      </c>
      <c r="B10" s="89">
        <v>2</v>
      </c>
      <c r="C10" s="89">
        <v>2</v>
      </c>
      <c r="D10" s="89">
        <v>2</v>
      </c>
      <c r="E10" s="89">
        <v>2</v>
      </c>
      <c r="F10" s="89">
        <v>1</v>
      </c>
      <c r="G10" s="85">
        <f t="shared" si="0"/>
        <v>9</v>
      </c>
      <c r="H10" s="90"/>
      <c r="I10" s="90"/>
      <c r="J10" s="102"/>
      <c r="K10" s="103"/>
      <c r="L10" s="104"/>
      <c r="M10" s="104"/>
      <c r="N10" s="104"/>
      <c r="O10" s="105"/>
      <c r="P10" s="105"/>
      <c r="Q10" s="105"/>
      <c r="R10" s="105"/>
      <c r="S10" s="105"/>
      <c r="T10" s="102"/>
      <c r="U10" s="103"/>
      <c r="V10" s="105"/>
      <c r="W10" s="105"/>
    </row>
    <row r="11" spans="1:23" s="77" customFormat="1" ht="40.5" customHeight="1">
      <c r="A11" s="83" t="s">
        <v>60</v>
      </c>
      <c r="B11" s="85">
        <v>2</v>
      </c>
      <c r="C11" s="85">
        <v>2</v>
      </c>
      <c r="D11" s="85">
        <v>2</v>
      </c>
      <c r="E11" s="85">
        <v>2</v>
      </c>
      <c r="F11" s="85">
        <v>1</v>
      </c>
      <c r="G11" s="85">
        <f t="shared" si="0"/>
        <v>9</v>
      </c>
      <c r="H11" s="91"/>
      <c r="I11" s="86"/>
      <c r="J11" s="98"/>
      <c r="K11" s="99"/>
      <c r="L11" s="100"/>
      <c r="M11" s="100"/>
      <c r="N11" s="100"/>
      <c r="O11" s="101"/>
      <c r="P11" s="101"/>
      <c r="Q11" s="101"/>
      <c r="R11" s="101"/>
      <c r="S11" s="101"/>
      <c r="T11" s="98"/>
      <c r="U11" s="99"/>
      <c r="V11" s="101"/>
      <c r="W11" s="101"/>
    </row>
    <row r="12" spans="1:23" s="76" customFormat="1" ht="40.5" customHeight="1">
      <c r="A12" s="87" t="s">
        <v>62</v>
      </c>
      <c r="B12" s="89">
        <v>2</v>
      </c>
      <c r="C12" s="89">
        <v>2</v>
      </c>
      <c r="D12" s="89">
        <v>2</v>
      </c>
      <c r="E12" s="89">
        <v>1</v>
      </c>
      <c r="F12" s="89"/>
      <c r="G12" s="85">
        <f t="shared" si="0"/>
        <v>7</v>
      </c>
      <c r="H12" s="92"/>
      <c r="I12" s="90"/>
      <c r="J12" s="102"/>
      <c r="K12" s="103"/>
      <c r="L12" s="104"/>
      <c r="M12" s="104"/>
      <c r="N12" s="104"/>
      <c r="O12" s="105"/>
      <c r="P12" s="105"/>
      <c r="Q12" s="105"/>
      <c r="R12" s="105"/>
      <c r="S12" s="105"/>
      <c r="T12" s="102"/>
      <c r="U12" s="103"/>
      <c r="V12" s="105"/>
      <c r="W12" s="105"/>
    </row>
    <row r="13" spans="1:23" ht="40.5" customHeight="1">
      <c r="A13" s="83" t="s">
        <v>64</v>
      </c>
      <c r="B13" s="85">
        <v>2</v>
      </c>
      <c r="C13" s="85">
        <v>1</v>
      </c>
      <c r="D13" s="85">
        <v>2</v>
      </c>
      <c r="E13" s="85">
        <v>1</v>
      </c>
      <c r="F13" s="85"/>
      <c r="G13" s="85">
        <f t="shared" si="0"/>
        <v>6</v>
      </c>
      <c r="H13" s="79"/>
      <c r="I13" s="86"/>
      <c r="J13" s="98"/>
      <c r="K13" s="99"/>
      <c r="L13" s="100"/>
      <c r="M13" s="100"/>
      <c r="N13" s="100"/>
      <c r="O13" s="101"/>
      <c r="P13" s="101"/>
      <c r="Q13" s="101"/>
      <c r="R13" s="101"/>
      <c r="S13" s="101"/>
      <c r="T13" s="98"/>
      <c r="U13" s="99"/>
      <c r="V13" s="101"/>
      <c r="W13" s="101"/>
    </row>
    <row r="14" spans="1:23" ht="54.75" customHeight="1">
      <c r="A14" s="93" t="s">
        <v>22</v>
      </c>
      <c r="B14" s="94">
        <f>SUM(B5:B13)</f>
        <v>22</v>
      </c>
      <c r="C14" s="94">
        <f t="shared" ref="C14:F14" si="1">SUM(C5:C13)</f>
        <v>20</v>
      </c>
      <c r="D14" s="94">
        <f t="shared" si="1"/>
        <v>21</v>
      </c>
      <c r="E14" s="94">
        <f t="shared" si="1"/>
        <v>18</v>
      </c>
      <c r="F14" s="94">
        <f t="shared" si="1"/>
        <v>7</v>
      </c>
      <c r="G14" s="85">
        <f t="shared" si="0"/>
        <v>88</v>
      </c>
      <c r="H14" s="79"/>
      <c r="I14" s="79"/>
      <c r="J14" s="98"/>
      <c r="K14" s="99"/>
      <c r="L14" s="100"/>
      <c r="M14" s="100"/>
      <c r="N14" s="100"/>
      <c r="O14" s="101"/>
      <c r="P14" s="101"/>
      <c r="Q14" s="101"/>
      <c r="R14" s="101"/>
      <c r="S14" s="101"/>
      <c r="T14" s="98"/>
      <c r="U14" s="99"/>
      <c r="V14" s="101"/>
      <c r="W14" s="101"/>
    </row>
    <row r="15" spans="1:23" ht="28.5" customHeight="1">
      <c r="D15" s="79"/>
      <c r="E15" s="79"/>
      <c r="F15" s="79"/>
      <c r="G15" s="79"/>
      <c r="H15" s="79"/>
      <c r="I15" s="79"/>
      <c r="J15" s="79"/>
      <c r="K15" s="99"/>
      <c r="L15" s="100"/>
      <c r="M15" s="100"/>
      <c r="N15" s="100"/>
      <c r="O15" s="101"/>
      <c r="P15" s="101"/>
      <c r="Q15" s="101"/>
      <c r="R15" s="101"/>
      <c r="S15" s="101"/>
      <c r="T15" s="79"/>
      <c r="U15" s="79"/>
      <c r="V15" s="79"/>
      <c r="W15" s="79"/>
    </row>
    <row r="16" spans="1:23" ht="14.25">
      <c r="B16" s="95"/>
      <c r="C16" s="95"/>
      <c r="D16" s="95"/>
      <c r="E16" s="95"/>
      <c r="F16" s="96"/>
    </row>
    <row r="17" spans="1:3" ht="14.25">
      <c r="A17" s="79"/>
      <c r="B17" s="79"/>
      <c r="C17" s="79"/>
    </row>
  </sheetData>
  <mergeCells count="2">
    <mergeCell ref="A2:G2"/>
    <mergeCell ref="E3:G3"/>
  </mergeCells>
  <phoneticPr fontId="55" type="noConversion"/>
  <pageMargins left="0.62992125984251968" right="0.70866141732283472" top="0.74803149606299213" bottom="0.74803149606299213" header="0.31496062992125984" footer="0.31496062992125984"/>
  <pageSetup paperSize="9" orientation="portrait" horizontalDpi="96" verticalDpi="9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A9" sqref="A9"/>
    </sheetView>
  </sheetViews>
  <sheetFormatPr defaultColWidth="9" defaultRowHeight="13.5"/>
  <cols>
    <col min="1" max="2" width="35.5" style="2" customWidth="1"/>
    <col min="3" max="15" width="9" style="2"/>
    <col min="16" max="254" width="9" style="3"/>
    <col min="255" max="256" width="35.5" style="3" customWidth="1"/>
    <col min="257" max="510" width="9" style="3"/>
    <col min="511" max="512" width="35.5" style="3" customWidth="1"/>
    <col min="513" max="766" width="9" style="3"/>
    <col min="767" max="768" width="35.5" style="3" customWidth="1"/>
    <col min="769" max="1022" width="9" style="3"/>
    <col min="1023" max="1024" width="35.5" style="3" customWidth="1"/>
    <col min="1025" max="1278" width="9" style="3"/>
    <col min="1279" max="1280" width="35.5" style="3" customWidth="1"/>
    <col min="1281" max="1534" width="9" style="3"/>
    <col min="1535" max="1536" width="35.5" style="3" customWidth="1"/>
    <col min="1537" max="1790" width="9" style="3"/>
    <col min="1791" max="1792" width="35.5" style="3" customWidth="1"/>
    <col min="1793" max="2046" width="9" style="3"/>
    <col min="2047" max="2048" width="35.5" style="3" customWidth="1"/>
    <col min="2049" max="2302" width="9" style="3"/>
    <col min="2303" max="2304" width="35.5" style="3" customWidth="1"/>
    <col min="2305" max="2558" width="9" style="3"/>
    <col min="2559" max="2560" width="35.5" style="3" customWidth="1"/>
    <col min="2561" max="2814" width="9" style="3"/>
    <col min="2815" max="2816" width="35.5" style="3" customWidth="1"/>
    <col min="2817" max="3070" width="9" style="3"/>
    <col min="3071" max="3072" width="35.5" style="3" customWidth="1"/>
    <col min="3073" max="3326" width="9" style="3"/>
    <col min="3327" max="3328" width="35.5" style="3" customWidth="1"/>
    <col min="3329" max="3582" width="9" style="3"/>
    <col min="3583" max="3584" width="35.5" style="3" customWidth="1"/>
    <col min="3585" max="3838" width="9" style="3"/>
    <col min="3839" max="3840" width="35.5" style="3" customWidth="1"/>
    <col min="3841" max="4094" width="9" style="3"/>
    <col min="4095" max="4096" width="35.5" style="3" customWidth="1"/>
    <col min="4097" max="4350" width="9" style="3"/>
    <col min="4351" max="4352" width="35.5" style="3" customWidth="1"/>
    <col min="4353" max="4606" width="9" style="3"/>
    <col min="4607" max="4608" width="35.5" style="3" customWidth="1"/>
    <col min="4609" max="4862" width="9" style="3"/>
    <col min="4863" max="4864" width="35.5" style="3" customWidth="1"/>
    <col min="4865" max="5118" width="9" style="3"/>
    <col min="5119" max="5120" width="35.5" style="3" customWidth="1"/>
    <col min="5121" max="5374" width="9" style="3"/>
    <col min="5375" max="5376" width="35.5" style="3" customWidth="1"/>
    <col min="5377" max="5630" width="9" style="3"/>
    <col min="5631" max="5632" width="35.5" style="3" customWidth="1"/>
    <col min="5633" max="5886" width="9" style="3"/>
    <col min="5887" max="5888" width="35.5" style="3" customWidth="1"/>
    <col min="5889" max="6142" width="9" style="3"/>
    <col min="6143" max="6144" width="35.5" style="3" customWidth="1"/>
    <col min="6145" max="6398" width="9" style="3"/>
    <col min="6399" max="6400" width="35.5" style="3" customWidth="1"/>
    <col min="6401" max="6654" width="9" style="3"/>
    <col min="6655" max="6656" width="35.5" style="3" customWidth="1"/>
    <col min="6657" max="6910" width="9" style="3"/>
    <col min="6911" max="6912" width="35.5" style="3" customWidth="1"/>
    <col min="6913" max="7166" width="9" style="3"/>
    <col min="7167" max="7168" width="35.5" style="3" customWidth="1"/>
    <col min="7169" max="7422" width="9" style="3"/>
    <col min="7423" max="7424" width="35.5" style="3" customWidth="1"/>
    <col min="7425" max="7678" width="9" style="3"/>
    <col min="7679" max="7680" width="35.5" style="3" customWidth="1"/>
    <col min="7681" max="7934" width="9" style="3"/>
    <col min="7935" max="7936" width="35.5" style="3" customWidth="1"/>
    <col min="7937" max="8190" width="9" style="3"/>
    <col min="8191" max="8192" width="35.5" style="3" customWidth="1"/>
    <col min="8193" max="8446" width="9" style="3"/>
    <col min="8447" max="8448" width="35.5" style="3" customWidth="1"/>
    <col min="8449" max="8702" width="9" style="3"/>
    <col min="8703" max="8704" width="35.5" style="3" customWidth="1"/>
    <col min="8705" max="8958" width="9" style="3"/>
    <col min="8959" max="8960" width="35.5" style="3" customWidth="1"/>
    <col min="8961" max="9214" width="9" style="3"/>
    <col min="9215" max="9216" width="35.5" style="3" customWidth="1"/>
    <col min="9217" max="9470" width="9" style="3"/>
    <col min="9471" max="9472" width="35.5" style="3" customWidth="1"/>
    <col min="9473" max="9726" width="9" style="3"/>
    <col min="9727" max="9728" width="35.5" style="3" customWidth="1"/>
    <col min="9729" max="9982" width="9" style="3"/>
    <col min="9983" max="9984" width="35.5" style="3" customWidth="1"/>
    <col min="9985" max="10238" width="9" style="3"/>
    <col min="10239" max="10240" width="35.5" style="3" customWidth="1"/>
    <col min="10241" max="10494" width="9" style="3"/>
    <col min="10495" max="10496" width="35.5" style="3" customWidth="1"/>
    <col min="10497" max="10750" width="9" style="3"/>
    <col min="10751" max="10752" width="35.5" style="3" customWidth="1"/>
    <col min="10753" max="11006" width="9" style="3"/>
    <col min="11007" max="11008" width="35.5" style="3" customWidth="1"/>
    <col min="11009" max="11262" width="9" style="3"/>
    <col min="11263" max="11264" width="35.5" style="3" customWidth="1"/>
    <col min="11265" max="11518" width="9" style="3"/>
    <col min="11519" max="11520" width="35.5" style="3" customWidth="1"/>
    <col min="11521" max="11774" width="9" style="3"/>
    <col min="11775" max="11776" width="35.5" style="3" customWidth="1"/>
    <col min="11777" max="12030" width="9" style="3"/>
    <col min="12031" max="12032" width="35.5" style="3" customWidth="1"/>
    <col min="12033" max="12286" width="9" style="3"/>
    <col min="12287" max="12288" width="35.5" style="3" customWidth="1"/>
    <col min="12289" max="12542" width="9" style="3"/>
    <col min="12543" max="12544" width="35.5" style="3" customWidth="1"/>
    <col min="12545" max="12798" width="9" style="3"/>
    <col min="12799" max="12800" width="35.5" style="3" customWidth="1"/>
    <col min="12801" max="13054" width="9" style="3"/>
    <col min="13055" max="13056" width="35.5" style="3" customWidth="1"/>
    <col min="13057" max="13310" width="9" style="3"/>
    <col min="13311" max="13312" width="35.5" style="3" customWidth="1"/>
    <col min="13313" max="13566" width="9" style="3"/>
    <col min="13567" max="13568" width="35.5" style="3" customWidth="1"/>
    <col min="13569" max="13822" width="9" style="3"/>
    <col min="13823" max="13824" width="35.5" style="3" customWidth="1"/>
    <col min="13825" max="14078" width="9" style="3"/>
    <col min="14079" max="14080" width="35.5" style="3" customWidth="1"/>
    <col min="14081" max="14334" width="9" style="3"/>
    <col min="14335" max="14336" width="35.5" style="3" customWidth="1"/>
    <col min="14337" max="14590" width="9" style="3"/>
    <col min="14591" max="14592" width="35.5" style="3" customWidth="1"/>
    <col min="14593" max="14846" width="9" style="3"/>
    <col min="14847" max="14848" width="35.5" style="3" customWidth="1"/>
    <col min="14849" max="15102" width="9" style="3"/>
    <col min="15103" max="15104" width="35.5" style="3" customWidth="1"/>
    <col min="15105" max="15358" width="9" style="3"/>
    <col min="15359" max="15360" width="35.5" style="3" customWidth="1"/>
    <col min="15361" max="15614" width="9" style="3"/>
    <col min="15615" max="15616" width="35.5" style="3" customWidth="1"/>
    <col min="15617" max="15870" width="9" style="3"/>
    <col min="15871" max="15872" width="35.5" style="3" customWidth="1"/>
    <col min="15873" max="16126" width="9" style="3"/>
    <col min="16127" max="16128" width="35.5" style="3" customWidth="1"/>
    <col min="16129" max="16384" width="9" style="3"/>
  </cols>
  <sheetData>
    <row r="1" spans="1:15" ht="20.25" customHeight="1">
      <c r="A1" s="4" t="s">
        <v>95</v>
      </c>
      <c r="B1" s="4"/>
    </row>
    <row r="2" spans="1:15" ht="51.95" customHeight="1">
      <c r="A2" s="222" t="s">
        <v>96</v>
      </c>
      <c r="B2" s="222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 customHeight="1">
      <c r="A3" s="72"/>
      <c r="B3" s="73" t="s">
        <v>2</v>
      </c>
    </row>
    <row r="4" spans="1:15" ht="32.25" customHeight="1">
      <c r="A4" s="15" t="s">
        <v>97</v>
      </c>
      <c r="B4" s="15" t="s">
        <v>98</v>
      </c>
    </row>
    <row r="5" spans="1:15" ht="35.25" customHeight="1">
      <c r="A5" s="9" t="s">
        <v>99</v>
      </c>
      <c r="B5" s="74">
        <v>22</v>
      </c>
    </row>
    <row r="6" spans="1:15" ht="35.25" customHeight="1">
      <c r="A6" s="9" t="s">
        <v>100</v>
      </c>
      <c r="B6" s="74">
        <v>20</v>
      </c>
    </row>
    <row r="7" spans="1:15" ht="35.25" customHeight="1">
      <c r="A7" s="9" t="s">
        <v>101</v>
      </c>
      <c r="B7" s="74">
        <v>21</v>
      </c>
    </row>
    <row r="8" spans="1:15" ht="35.25" customHeight="1">
      <c r="A8" s="9" t="s">
        <v>102</v>
      </c>
      <c r="B8" s="74">
        <v>18</v>
      </c>
    </row>
    <row r="9" spans="1:15" ht="35.25" customHeight="1">
      <c r="A9" s="75" t="s">
        <v>22</v>
      </c>
      <c r="B9" s="13">
        <f>SUM(B5:B8)</f>
        <v>81</v>
      </c>
    </row>
    <row r="49" spans="1:15">
      <c r="A49" s="3"/>
      <c r="B49" s="3"/>
      <c r="C49" s="46"/>
      <c r="D49" s="46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</sheetData>
  <mergeCells count="1">
    <mergeCell ref="A2:B2"/>
  </mergeCells>
  <phoneticPr fontId="55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5" sqref="A5:XFD18"/>
    </sheetView>
  </sheetViews>
  <sheetFormatPr defaultColWidth="9" defaultRowHeight="13.5"/>
  <cols>
    <col min="1" max="1" width="5.5" customWidth="1"/>
    <col min="3" max="3" width="26" customWidth="1"/>
    <col min="4" max="4" width="8.5" customWidth="1"/>
    <col min="5" max="7" width="7.25" customWidth="1"/>
    <col min="8" max="8" width="10.125" customWidth="1"/>
    <col min="14" max="14" width="21.625" customWidth="1"/>
  </cols>
  <sheetData>
    <row r="1" spans="1:14" ht="21" customHeight="1">
      <c r="A1" s="223" t="s">
        <v>103</v>
      </c>
      <c r="B1" s="223"/>
      <c r="C1" s="223"/>
    </row>
    <row r="2" spans="1:14" ht="38.1" customHeight="1">
      <c r="A2" s="224" t="s">
        <v>104</v>
      </c>
      <c r="B2" s="224"/>
      <c r="C2" s="224"/>
      <c r="D2" s="224"/>
      <c r="E2" s="224"/>
      <c r="F2" s="224"/>
      <c r="G2" s="224"/>
      <c r="H2" s="224"/>
    </row>
    <row r="3" spans="1:14">
      <c r="A3" s="67"/>
      <c r="B3" s="67"/>
      <c r="C3" s="67"/>
      <c r="D3" s="67"/>
      <c r="H3" s="68" t="s">
        <v>2</v>
      </c>
      <c r="I3" s="70"/>
    </row>
    <row r="4" spans="1:14" ht="75" customHeight="1">
      <c r="A4" s="146" t="s">
        <v>26</v>
      </c>
      <c r="B4" s="146" t="s">
        <v>105</v>
      </c>
      <c r="C4" s="146" t="s">
        <v>106</v>
      </c>
      <c r="D4" s="146" t="s">
        <v>107</v>
      </c>
      <c r="E4" s="146" t="s">
        <v>12</v>
      </c>
      <c r="F4" s="146" t="s">
        <v>10</v>
      </c>
      <c r="G4" s="146" t="s">
        <v>8</v>
      </c>
      <c r="H4" s="146" t="s">
        <v>22</v>
      </c>
      <c r="I4" s="71"/>
      <c r="J4" s="71"/>
      <c r="K4" s="71"/>
      <c r="L4" s="71"/>
      <c r="M4" s="71"/>
      <c r="N4" s="71"/>
    </row>
    <row r="5" spans="1:14" ht="39" customHeight="1">
      <c r="A5" s="147">
        <v>1</v>
      </c>
      <c r="B5" s="225" t="s">
        <v>108</v>
      </c>
      <c r="C5" s="147" t="s">
        <v>48</v>
      </c>
      <c r="D5" s="148"/>
      <c r="E5" s="149">
        <v>13.636363636363599</v>
      </c>
      <c r="F5" s="149">
        <v>10.074074074074099</v>
      </c>
      <c r="G5" s="149">
        <v>16.153846153846199</v>
      </c>
      <c r="H5" s="149">
        <v>39.864283864283898</v>
      </c>
      <c r="I5" s="71"/>
      <c r="J5" s="71"/>
      <c r="K5" s="71"/>
      <c r="L5" s="71"/>
      <c r="M5" s="71"/>
      <c r="N5" s="71"/>
    </row>
    <row r="6" spans="1:14" ht="39" customHeight="1">
      <c r="A6" s="147">
        <v>2</v>
      </c>
      <c r="B6" s="226"/>
      <c r="C6" s="147" t="s">
        <v>52</v>
      </c>
      <c r="D6" s="148"/>
      <c r="E6" s="149">
        <v>6.1363636363636402</v>
      </c>
      <c r="F6" s="149">
        <v>4.5333333333333297</v>
      </c>
      <c r="G6" s="149">
        <v>7.2692307692307701</v>
      </c>
      <c r="H6" s="149">
        <v>17.938927738927699</v>
      </c>
      <c r="I6" s="71"/>
      <c r="J6" s="71"/>
      <c r="K6" s="71"/>
      <c r="L6" s="71"/>
      <c r="M6" s="71"/>
      <c r="N6" s="71"/>
    </row>
    <row r="7" spans="1:14" ht="39" customHeight="1">
      <c r="A7" s="147">
        <v>3</v>
      </c>
      <c r="B7" s="226"/>
      <c r="C7" s="150" t="s">
        <v>53</v>
      </c>
      <c r="D7" s="148"/>
      <c r="E7" s="151">
        <v>6.8181818181818201</v>
      </c>
      <c r="F7" s="151">
        <v>5.0370370370370399</v>
      </c>
      <c r="G7" s="151">
        <v>8.0769230769230802</v>
      </c>
      <c r="H7" s="151">
        <v>19.932141932141899</v>
      </c>
      <c r="I7" s="71"/>
      <c r="J7" s="71"/>
      <c r="K7" s="71"/>
      <c r="L7" s="71"/>
      <c r="M7" s="71"/>
      <c r="N7" s="71"/>
    </row>
    <row r="8" spans="1:14" ht="39" customHeight="1">
      <c r="A8" s="147">
        <v>4</v>
      </c>
      <c r="B8" s="226"/>
      <c r="C8" s="147" t="s">
        <v>55</v>
      </c>
      <c r="D8" s="148"/>
      <c r="E8" s="149">
        <v>6.1363636363636402</v>
      </c>
      <c r="F8" s="149">
        <v>4.5333333333333297</v>
      </c>
      <c r="G8" s="149">
        <v>7.2692307692307701</v>
      </c>
      <c r="H8" s="149">
        <v>17.938927738927699</v>
      </c>
      <c r="I8" s="71"/>
      <c r="J8" s="71"/>
      <c r="K8" s="71"/>
      <c r="L8" s="71"/>
      <c r="M8" s="71"/>
      <c r="N8" s="71"/>
    </row>
    <row r="9" spans="1:14" ht="39" customHeight="1">
      <c r="A9" s="147">
        <v>5</v>
      </c>
      <c r="B9" s="226"/>
      <c r="C9" s="147" t="s">
        <v>57</v>
      </c>
      <c r="D9" s="148"/>
      <c r="E9" s="149">
        <v>6.1363636363636402</v>
      </c>
      <c r="F9" s="149">
        <v>4.5333333333333297</v>
      </c>
      <c r="G9" s="149">
        <v>7.2692307692307701</v>
      </c>
      <c r="H9" s="149">
        <v>17.938927738927699</v>
      </c>
      <c r="I9" s="71"/>
      <c r="J9" s="71"/>
      <c r="K9" s="71"/>
      <c r="L9" s="71"/>
      <c r="M9" s="71"/>
      <c r="N9" s="71"/>
    </row>
    <row r="10" spans="1:14" ht="39" customHeight="1">
      <c r="A10" s="147">
        <v>6</v>
      </c>
      <c r="B10" s="226"/>
      <c r="C10" s="150" t="s">
        <v>59</v>
      </c>
      <c r="D10" s="148"/>
      <c r="E10" s="151">
        <v>6.1363636363636402</v>
      </c>
      <c r="F10" s="151">
        <v>4.5333333333333297</v>
      </c>
      <c r="G10" s="151">
        <v>7.2692307692307701</v>
      </c>
      <c r="H10" s="151">
        <v>17.938927738927699</v>
      </c>
      <c r="I10" s="71"/>
      <c r="J10" s="71"/>
      <c r="K10" s="71"/>
      <c r="L10" s="71"/>
      <c r="M10" s="71"/>
      <c r="N10" s="71"/>
    </row>
    <row r="11" spans="1:14" ht="39" customHeight="1">
      <c r="A11" s="147">
        <v>7</v>
      </c>
      <c r="B11" s="226"/>
      <c r="C11" s="147" t="s">
        <v>60</v>
      </c>
      <c r="D11" s="148"/>
      <c r="E11" s="149">
        <v>6.8181818181818201</v>
      </c>
      <c r="F11" s="149">
        <v>5.0370370370370399</v>
      </c>
      <c r="G11" s="149">
        <v>8.0769230769230802</v>
      </c>
      <c r="H11" s="149">
        <v>19.932141932141899</v>
      </c>
      <c r="I11" s="71"/>
      <c r="J11" s="71"/>
      <c r="K11" s="71"/>
      <c r="L11" s="71"/>
      <c r="M11" s="71"/>
      <c r="N11" s="71"/>
    </row>
    <row r="12" spans="1:14" ht="39" customHeight="1">
      <c r="A12" s="147">
        <v>8</v>
      </c>
      <c r="B12" s="226"/>
      <c r="C12" s="150" t="s">
        <v>62</v>
      </c>
      <c r="D12" s="148"/>
      <c r="E12" s="151">
        <v>4.7727272727272698</v>
      </c>
      <c r="F12" s="151">
        <v>3.5259259259259301</v>
      </c>
      <c r="G12" s="151">
        <v>5.6538461538461497</v>
      </c>
      <c r="H12" s="151">
        <v>13.9524993524994</v>
      </c>
      <c r="I12" s="71"/>
      <c r="J12" s="71"/>
      <c r="K12" s="71"/>
      <c r="L12" s="71"/>
      <c r="M12" s="71"/>
      <c r="N12" s="71"/>
    </row>
    <row r="13" spans="1:14" ht="39" customHeight="1">
      <c r="A13" s="147">
        <v>9</v>
      </c>
      <c r="B13" s="226"/>
      <c r="C13" s="150" t="s">
        <v>64</v>
      </c>
      <c r="D13" s="148"/>
      <c r="E13" s="151">
        <v>4.0909090909090899</v>
      </c>
      <c r="F13" s="151">
        <v>3.0222222222222199</v>
      </c>
      <c r="G13" s="151">
        <v>4.8461538461538503</v>
      </c>
      <c r="H13" s="151">
        <v>11.9592851592852</v>
      </c>
      <c r="I13" s="71"/>
      <c r="J13" s="71"/>
      <c r="K13" s="71"/>
      <c r="L13" s="71"/>
      <c r="M13" s="71"/>
      <c r="N13" s="71"/>
    </row>
    <row r="14" spans="1:14" ht="39" customHeight="1">
      <c r="A14" s="147">
        <v>10</v>
      </c>
      <c r="B14" s="226"/>
      <c r="C14" s="150" t="s">
        <v>109</v>
      </c>
      <c r="D14" s="148"/>
      <c r="E14" s="151">
        <v>7</v>
      </c>
      <c r="F14" s="151">
        <v>5.5407407407407403</v>
      </c>
      <c r="G14" s="151">
        <v>8.8846153846153904</v>
      </c>
      <c r="H14" s="151">
        <v>21.9253561253561</v>
      </c>
      <c r="I14" s="71"/>
      <c r="J14" s="71"/>
      <c r="K14" s="71"/>
      <c r="L14" s="71"/>
      <c r="M14" s="71"/>
      <c r="N14" s="71"/>
    </row>
    <row r="15" spans="1:14" ht="39" customHeight="1">
      <c r="A15" s="147">
        <v>11</v>
      </c>
      <c r="B15" s="226"/>
      <c r="C15" s="152" t="s">
        <v>110</v>
      </c>
      <c r="D15" s="148"/>
      <c r="E15" s="149">
        <v>6.1363636363636402</v>
      </c>
      <c r="F15" s="149">
        <v>4.5333333333333297</v>
      </c>
      <c r="G15" s="149">
        <v>7.2692307692307701</v>
      </c>
      <c r="H15" s="149">
        <v>17.938927738927699</v>
      </c>
      <c r="I15" s="71"/>
      <c r="J15" s="71"/>
      <c r="K15" s="71"/>
      <c r="L15" s="71"/>
      <c r="M15" s="71"/>
      <c r="N15" s="71"/>
    </row>
    <row r="16" spans="1:14" ht="39" customHeight="1">
      <c r="A16" s="147">
        <v>12</v>
      </c>
      <c r="B16" s="147" t="s">
        <v>8</v>
      </c>
      <c r="C16" s="147" t="s">
        <v>88</v>
      </c>
      <c r="D16" s="151">
        <v>105</v>
      </c>
      <c r="E16" s="151">
        <v>10</v>
      </c>
      <c r="F16" s="151">
        <v>7.0518518518518496</v>
      </c>
      <c r="G16" s="151"/>
      <c r="H16" s="151">
        <v>121.597306397306</v>
      </c>
      <c r="I16" s="71"/>
      <c r="J16" s="71"/>
      <c r="K16" s="71"/>
      <c r="L16" s="71"/>
      <c r="M16" s="71"/>
      <c r="N16" s="71"/>
    </row>
    <row r="17" spans="1:14" ht="39" customHeight="1">
      <c r="A17" s="147">
        <v>13</v>
      </c>
      <c r="B17" s="147" t="s">
        <v>10</v>
      </c>
      <c r="C17" s="147" t="s">
        <v>111</v>
      </c>
      <c r="D17" s="147">
        <v>68</v>
      </c>
      <c r="E17" s="149">
        <v>6.1363636363636402</v>
      </c>
      <c r="F17" s="151"/>
      <c r="G17" s="149">
        <v>7.2692307692307701</v>
      </c>
      <c r="H17" s="151">
        <v>81.4055944055944</v>
      </c>
      <c r="I17" s="71"/>
      <c r="J17" s="71"/>
      <c r="K17" s="71"/>
      <c r="L17" s="71"/>
      <c r="M17" s="71"/>
      <c r="N17" s="71"/>
    </row>
    <row r="18" spans="1:14" ht="39" customHeight="1">
      <c r="A18" s="147">
        <v>14</v>
      </c>
      <c r="B18" s="147" t="s">
        <v>12</v>
      </c>
      <c r="C18" s="147" t="s">
        <v>112</v>
      </c>
      <c r="D18" s="150">
        <v>90</v>
      </c>
      <c r="E18" s="153"/>
      <c r="F18" s="151">
        <v>6.0444444444444398</v>
      </c>
      <c r="G18" s="151">
        <v>9.6923076923076898</v>
      </c>
      <c r="H18" s="151">
        <v>105.736752136752</v>
      </c>
      <c r="I18" s="71"/>
      <c r="J18" s="71"/>
      <c r="K18" s="71"/>
      <c r="L18" s="71"/>
      <c r="M18" s="71"/>
      <c r="N18" s="71"/>
    </row>
    <row r="19" spans="1:14" ht="41.1" customHeight="1"/>
  </sheetData>
  <mergeCells count="3">
    <mergeCell ref="A1:C1"/>
    <mergeCell ref="A2:H2"/>
    <mergeCell ref="B5:B15"/>
  </mergeCells>
  <phoneticPr fontId="55" type="noConversion"/>
  <printOptions horizontalCentered="1"/>
  <pageMargins left="0.27500000000000002" right="0.43263888888888902" top="0.31458333333333299" bottom="0.156944444444444" header="7.8472222222222193E-2" footer="0.23611111111111099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workbookViewId="0">
      <selection activeCell="I5" sqref="I5"/>
    </sheetView>
  </sheetViews>
  <sheetFormatPr defaultColWidth="9" defaultRowHeight="13.5"/>
  <cols>
    <col min="1" max="1" width="9.5" style="2" customWidth="1"/>
    <col min="2" max="2" width="15.75" style="2" customWidth="1"/>
    <col min="3" max="3" width="15.5" style="2" customWidth="1"/>
    <col min="4" max="4" width="10" style="2" customWidth="1"/>
    <col min="5" max="5" width="21.25" style="2" customWidth="1"/>
    <col min="6" max="6" width="8" style="2" customWidth="1"/>
    <col min="7" max="7" width="13.375" style="2" customWidth="1"/>
    <col min="8" max="8" width="13.25" style="2" customWidth="1"/>
    <col min="9" max="19" width="9" style="2"/>
    <col min="20" max="259" width="9" style="3"/>
    <col min="260" max="260" width="9.5" style="3" customWidth="1"/>
    <col min="261" max="261" width="17" style="3" customWidth="1"/>
    <col min="262" max="262" width="20.375" style="3" customWidth="1"/>
    <col min="263" max="263" width="17.75" style="3" customWidth="1"/>
    <col min="264" max="264" width="22.375" style="3" customWidth="1"/>
    <col min="265" max="515" width="9" style="3"/>
    <col min="516" max="516" width="9.5" style="3" customWidth="1"/>
    <col min="517" max="517" width="17" style="3" customWidth="1"/>
    <col min="518" max="518" width="20.375" style="3" customWidth="1"/>
    <col min="519" max="519" width="17.75" style="3" customWidth="1"/>
    <col min="520" max="520" width="22.375" style="3" customWidth="1"/>
    <col min="521" max="771" width="9" style="3"/>
    <col min="772" max="772" width="9.5" style="3" customWidth="1"/>
    <col min="773" max="773" width="17" style="3" customWidth="1"/>
    <col min="774" max="774" width="20.375" style="3" customWidth="1"/>
    <col min="775" max="775" width="17.75" style="3" customWidth="1"/>
    <col min="776" max="776" width="22.375" style="3" customWidth="1"/>
    <col min="777" max="1027" width="9" style="3"/>
    <col min="1028" max="1028" width="9.5" style="3" customWidth="1"/>
    <col min="1029" max="1029" width="17" style="3" customWidth="1"/>
    <col min="1030" max="1030" width="20.375" style="3" customWidth="1"/>
    <col min="1031" max="1031" width="17.75" style="3" customWidth="1"/>
    <col min="1032" max="1032" width="22.375" style="3" customWidth="1"/>
    <col min="1033" max="1283" width="9" style="3"/>
    <col min="1284" max="1284" width="9.5" style="3" customWidth="1"/>
    <col min="1285" max="1285" width="17" style="3" customWidth="1"/>
    <col min="1286" max="1286" width="20.375" style="3" customWidth="1"/>
    <col min="1287" max="1287" width="17.75" style="3" customWidth="1"/>
    <col min="1288" max="1288" width="22.375" style="3" customWidth="1"/>
    <col min="1289" max="1539" width="9" style="3"/>
    <col min="1540" max="1540" width="9.5" style="3" customWidth="1"/>
    <col min="1541" max="1541" width="17" style="3" customWidth="1"/>
    <col min="1542" max="1542" width="20.375" style="3" customWidth="1"/>
    <col min="1543" max="1543" width="17.75" style="3" customWidth="1"/>
    <col min="1544" max="1544" width="22.375" style="3" customWidth="1"/>
    <col min="1545" max="1795" width="9" style="3"/>
    <col min="1796" max="1796" width="9.5" style="3" customWidth="1"/>
    <col min="1797" max="1797" width="17" style="3" customWidth="1"/>
    <col min="1798" max="1798" width="20.375" style="3" customWidth="1"/>
    <col min="1799" max="1799" width="17.75" style="3" customWidth="1"/>
    <col min="1800" max="1800" width="22.375" style="3" customWidth="1"/>
    <col min="1801" max="2051" width="9" style="3"/>
    <col min="2052" max="2052" width="9.5" style="3" customWidth="1"/>
    <col min="2053" max="2053" width="17" style="3" customWidth="1"/>
    <col min="2054" max="2054" width="20.375" style="3" customWidth="1"/>
    <col min="2055" max="2055" width="17.75" style="3" customWidth="1"/>
    <col min="2056" max="2056" width="22.375" style="3" customWidth="1"/>
    <col min="2057" max="2307" width="9" style="3"/>
    <col min="2308" max="2308" width="9.5" style="3" customWidth="1"/>
    <col min="2309" max="2309" width="17" style="3" customWidth="1"/>
    <col min="2310" max="2310" width="20.375" style="3" customWidth="1"/>
    <col min="2311" max="2311" width="17.75" style="3" customWidth="1"/>
    <col min="2312" max="2312" width="22.375" style="3" customWidth="1"/>
    <col min="2313" max="2563" width="9" style="3"/>
    <col min="2564" max="2564" width="9.5" style="3" customWidth="1"/>
    <col min="2565" max="2565" width="17" style="3" customWidth="1"/>
    <col min="2566" max="2566" width="20.375" style="3" customWidth="1"/>
    <col min="2567" max="2567" width="17.75" style="3" customWidth="1"/>
    <col min="2568" max="2568" width="22.375" style="3" customWidth="1"/>
    <col min="2569" max="2819" width="9" style="3"/>
    <col min="2820" max="2820" width="9.5" style="3" customWidth="1"/>
    <col min="2821" max="2821" width="17" style="3" customWidth="1"/>
    <col min="2822" max="2822" width="20.375" style="3" customWidth="1"/>
    <col min="2823" max="2823" width="17.75" style="3" customWidth="1"/>
    <col min="2824" max="2824" width="22.375" style="3" customWidth="1"/>
    <col min="2825" max="3075" width="9" style="3"/>
    <col min="3076" max="3076" width="9.5" style="3" customWidth="1"/>
    <col min="3077" max="3077" width="17" style="3" customWidth="1"/>
    <col min="3078" max="3078" width="20.375" style="3" customWidth="1"/>
    <col min="3079" max="3079" width="17.75" style="3" customWidth="1"/>
    <col min="3080" max="3080" width="22.375" style="3" customWidth="1"/>
    <col min="3081" max="3331" width="9" style="3"/>
    <col min="3332" max="3332" width="9.5" style="3" customWidth="1"/>
    <col min="3333" max="3333" width="17" style="3" customWidth="1"/>
    <col min="3334" max="3334" width="20.375" style="3" customWidth="1"/>
    <col min="3335" max="3335" width="17.75" style="3" customWidth="1"/>
    <col min="3336" max="3336" width="22.375" style="3" customWidth="1"/>
    <col min="3337" max="3587" width="9" style="3"/>
    <col min="3588" max="3588" width="9.5" style="3" customWidth="1"/>
    <col min="3589" max="3589" width="17" style="3" customWidth="1"/>
    <col min="3590" max="3590" width="20.375" style="3" customWidth="1"/>
    <col min="3591" max="3591" width="17.75" style="3" customWidth="1"/>
    <col min="3592" max="3592" width="22.375" style="3" customWidth="1"/>
    <col min="3593" max="3843" width="9" style="3"/>
    <col min="3844" max="3844" width="9.5" style="3" customWidth="1"/>
    <col min="3845" max="3845" width="17" style="3" customWidth="1"/>
    <col min="3846" max="3846" width="20.375" style="3" customWidth="1"/>
    <col min="3847" max="3847" width="17.75" style="3" customWidth="1"/>
    <col min="3848" max="3848" width="22.375" style="3" customWidth="1"/>
    <col min="3849" max="4099" width="9" style="3"/>
    <col min="4100" max="4100" width="9.5" style="3" customWidth="1"/>
    <col min="4101" max="4101" width="17" style="3" customWidth="1"/>
    <col min="4102" max="4102" width="20.375" style="3" customWidth="1"/>
    <col min="4103" max="4103" width="17.75" style="3" customWidth="1"/>
    <col min="4104" max="4104" width="22.375" style="3" customWidth="1"/>
    <col min="4105" max="4355" width="9" style="3"/>
    <col min="4356" max="4356" width="9.5" style="3" customWidth="1"/>
    <col min="4357" max="4357" width="17" style="3" customWidth="1"/>
    <col min="4358" max="4358" width="20.375" style="3" customWidth="1"/>
    <col min="4359" max="4359" width="17.75" style="3" customWidth="1"/>
    <col min="4360" max="4360" width="22.375" style="3" customWidth="1"/>
    <col min="4361" max="4611" width="9" style="3"/>
    <col min="4612" max="4612" width="9.5" style="3" customWidth="1"/>
    <col min="4613" max="4613" width="17" style="3" customWidth="1"/>
    <col min="4614" max="4614" width="20.375" style="3" customWidth="1"/>
    <col min="4615" max="4615" width="17.75" style="3" customWidth="1"/>
    <col min="4616" max="4616" width="22.375" style="3" customWidth="1"/>
    <col min="4617" max="4867" width="9" style="3"/>
    <col min="4868" max="4868" width="9.5" style="3" customWidth="1"/>
    <col min="4869" max="4869" width="17" style="3" customWidth="1"/>
    <col min="4870" max="4870" width="20.375" style="3" customWidth="1"/>
    <col min="4871" max="4871" width="17.75" style="3" customWidth="1"/>
    <col min="4872" max="4872" width="22.375" style="3" customWidth="1"/>
    <col min="4873" max="5123" width="9" style="3"/>
    <col min="5124" max="5124" width="9.5" style="3" customWidth="1"/>
    <col min="5125" max="5125" width="17" style="3" customWidth="1"/>
    <col min="5126" max="5126" width="20.375" style="3" customWidth="1"/>
    <col min="5127" max="5127" width="17.75" style="3" customWidth="1"/>
    <col min="5128" max="5128" width="22.375" style="3" customWidth="1"/>
    <col min="5129" max="5379" width="9" style="3"/>
    <col min="5380" max="5380" width="9.5" style="3" customWidth="1"/>
    <col min="5381" max="5381" width="17" style="3" customWidth="1"/>
    <col min="5382" max="5382" width="20.375" style="3" customWidth="1"/>
    <col min="5383" max="5383" width="17.75" style="3" customWidth="1"/>
    <col min="5384" max="5384" width="22.375" style="3" customWidth="1"/>
    <col min="5385" max="5635" width="9" style="3"/>
    <col min="5636" max="5636" width="9.5" style="3" customWidth="1"/>
    <col min="5637" max="5637" width="17" style="3" customWidth="1"/>
    <col min="5638" max="5638" width="20.375" style="3" customWidth="1"/>
    <col min="5639" max="5639" width="17.75" style="3" customWidth="1"/>
    <col min="5640" max="5640" width="22.375" style="3" customWidth="1"/>
    <col min="5641" max="5891" width="9" style="3"/>
    <col min="5892" max="5892" width="9.5" style="3" customWidth="1"/>
    <col min="5893" max="5893" width="17" style="3" customWidth="1"/>
    <col min="5894" max="5894" width="20.375" style="3" customWidth="1"/>
    <col min="5895" max="5895" width="17.75" style="3" customWidth="1"/>
    <col min="5896" max="5896" width="22.375" style="3" customWidth="1"/>
    <col min="5897" max="6147" width="9" style="3"/>
    <col min="6148" max="6148" width="9.5" style="3" customWidth="1"/>
    <col min="6149" max="6149" width="17" style="3" customWidth="1"/>
    <col min="6150" max="6150" width="20.375" style="3" customWidth="1"/>
    <col min="6151" max="6151" width="17.75" style="3" customWidth="1"/>
    <col min="6152" max="6152" width="22.375" style="3" customWidth="1"/>
    <col min="6153" max="6403" width="9" style="3"/>
    <col min="6404" max="6404" width="9.5" style="3" customWidth="1"/>
    <col min="6405" max="6405" width="17" style="3" customWidth="1"/>
    <col min="6406" max="6406" width="20.375" style="3" customWidth="1"/>
    <col min="6407" max="6407" width="17.75" style="3" customWidth="1"/>
    <col min="6408" max="6408" width="22.375" style="3" customWidth="1"/>
    <col min="6409" max="6659" width="9" style="3"/>
    <col min="6660" max="6660" width="9.5" style="3" customWidth="1"/>
    <col min="6661" max="6661" width="17" style="3" customWidth="1"/>
    <col min="6662" max="6662" width="20.375" style="3" customWidth="1"/>
    <col min="6663" max="6663" width="17.75" style="3" customWidth="1"/>
    <col min="6664" max="6664" width="22.375" style="3" customWidth="1"/>
    <col min="6665" max="6915" width="9" style="3"/>
    <col min="6916" max="6916" width="9.5" style="3" customWidth="1"/>
    <col min="6917" max="6917" width="17" style="3" customWidth="1"/>
    <col min="6918" max="6918" width="20.375" style="3" customWidth="1"/>
    <col min="6919" max="6919" width="17.75" style="3" customWidth="1"/>
    <col min="6920" max="6920" width="22.375" style="3" customWidth="1"/>
    <col min="6921" max="7171" width="9" style="3"/>
    <col min="7172" max="7172" width="9.5" style="3" customWidth="1"/>
    <col min="7173" max="7173" width="17" style="3" customWidth="1"/>
    <col min="7174" max="7174" width="20.375" style="3" customWidth="1"/>
    <col min="7175" max="7175" width="17.75" style="3" customWidth="1"/>
    <col min="7176" max="7176" width="22.375" style="3" customWidth="1"/>
    <col min="7177" max="7427" width="9" style="3"/>
    <col min="7428" max="7428" width="9.5" style="3" customWidth="1"/>
    <col min="7429" max="7429" width="17" style="3" customWidth="1"/>
    <col min="7430" max="7430" width="20.375" style="3" customWidth="1"/>
    <col min="7431" max="7431" width="17.75" style="3" customWidth="1"/>
    <col min="7432" max="7432" width="22.375" style="3" customWidth="1"/>
    <col min="7433" max="7683" width="9" style="3"/>
    <col min="7684" max="7684" width="9.5" style="3" customWidth="1"/>
    <col min="7685" max="7685" width="17" style="3" customWidth="1"/>
    <col min="7686" max="7686" width="20.375" style="3" customWidth="1"/>
    <col min="7687" max="7687" width="17.75" style="3" customWidth="1"/>
    <col min="7688" max="7688" width="22.375" style="3" customWidth="1"/>
    <col min="7689" max="7939" width="9" style="3"/>
    <col min="7940" max="7940" width="9.5" style="3" customWidth="1"/>
    <col min="7941" max="7941" width="17" style="3" customWidth="1"/>
    <col min="7942" max="7942" width="20.375" style="3" customWidth="1"/>
    <col min="7943" max="7943" width="17.75" style="3" customWidth="1"/>
    <col min="7944" max="7944" width="22.375" style="3" customWidth="1"/>
    <col min="7945" max="8195" width="9" style="3"/>
    <col min="8196" max="8196" width="9.5" style="3" customWidth="1"/>
    <col min="8197" max="8197" width="17" style="3" customWidth="1"/>
    <col min="8198" max="8198" width="20.375" style="3" customWidth="1"/>
    <col min="8199" max="8199" width="17.75" style="3" customWidth="1"/>
    <col min="8200" max="8200" width="22.375" style="3" customWidth="1"/>
    <col min="8201" max="8451" width="9" style="3"/>
    <col min="8452" max="8452" width="9.5" style="3" customWidth="1"/>
    <col min="8453" max="8453" width="17" style="3" customWidth="1"/>
    <col min="8454" max="8454" width="20.375" style="3" customWidth="1"/>
    <col min="8455" max="8455" width="17.75" style="3" customWidth="1"/>
    <col min="8456" max="8456" width="22.375" style="3" customWidth="1"/>
    <col min="8457" max="8707" width="9" style="3"/>
    <col min="8708" max="8708" width="9.5" style="3" customWidth="1"/>
    <col min="8709" max="8709" width="17" style="3" customWidth="1"/>
    <col min="8710" max="8710" width="20.375" style="3" customWidth="1"/>
    <col min="8711" max="8711" width="17.75" style="3" customWidth="1"/>
    <col min="8712" max="8712" width="22.375" style="3" customWidth="1"/>
    <col min="8713" max="8963" width="9" style="3"/>
    <col min="8964" max="8964" width="9.5" style="3" customWidth="1"/>
    <col min="8965" max="8965" width="17" style="3" customWidth="1"/>
    <col min="8966" max="8966" width="20.375" style="3" customWidth="1"/>
    <col min="8967" max="8967" width="17.75" style="3" customWidth="1"/>
    <col min="8968" max="8968" width="22.375" style="3" customWidth="1"/>
    <col min="8969" max="9219" width="9" style="3"/>
    <col min="9220" max="9220" width="9.5" style="3" customWidth="1"/>
    <col min="9221" max="9221" width="17" style="3" customWidth="1"/>
    <col min="9222" max="9222" width="20.375" style="3" customWidth="1"/>
    <col min="9223" max="9223" width="17.75" style="3" customWidth="1"/>
    <col min="9224" max="9224" width="22.375" style="3" customWidth="1"/>
    <col min="9225" max="9475" width="9" style="3"/>
    <col min="9476" max="9476" width="9.5" style="3" customWidth="1"/>
    <col min="9477" max="9477" width="17" style="3" customWidth="1"/>
    <col min="9478" max="9478" width="20.375" style="3" customWidth="1"/>
    <col min="9479" max="9479" width="17.75" style="3" customWidth="1"/>
    <col min="9480" max="9480" width="22.375" style="3" customWidth="1"/>
    <col min="9481" max="9731" width="9" style="3"/>
    <col min="9732" max="9732" width="9.5" style="3" customWidth="1"/>
    <col min="9733" max="9733" width="17" style="3" customWidth="1"/>
    <col min="9734" max="9734" width="20.375" style="3" customWidth="1"/>
    <col min="9735" max="9735" width="17.75" style="3" customWidth="1"/>
    <col min="9736" max="9736" width="22.375" style="3" customWidth="1"/>
    <col min="9737" max="9987" width="9" style="3"/>
    <col min="9988" max="9988" width="9.5" style="3" customWidth="1"/>
    <col min="9989" max="9989" width="17" style="3" customWidth="1"/>
    <col min="9990" max="9990" width="20.375" style="3" customWidth="1"/>
    <col min="9991" max="9991" width="17.75" style="3" customWidth="1"/>
    <col min="9992" max="9992" width="22.375" style="3" customWidth="1"/>
    <col min="9993" max="10243" width="9" style="3"/>
    <col min="10244" max="10244" width="9.5" style="3" customWidth="1"/>
    <col min="10245" max="10245" width="17" style="3" customWidth="1"/>
    <col min="10246" max="10246" width="20.375" style="3" customWidth="1"/>
    <col min="10247" max="10247" width="17.75" style="3" customWidth="1"/>
    <col min="10248" max="10248" width="22.375" style="3" customWidth="1"/>
    <col min="10249" max="10499" width="9" style="3"/>
    <col min="10500" max="10500" width="9.5" style="3" customWidth="1"/>
    <col min="10501" max="10501" width="17" style="3" customWidth="1"/>
    <col min="10502" max="10502" width="20.375" style="3" customWidth="1"/>
    <col min="10503" max="10503" width="17.75" style="3" customWidth="1"/>
    <col min="10504" max="10504" width="22.375" style="3" customWidth="1"/>
    <col min="10505" max="10755" width="9" style="3"/>
    <col min="10756" max="10756" width="9.5" style="3" customWidth="1"/>
    <col min="10757" max="10757" width="17" style="3" customWidth="1"/>
    <col min="10758" max="10758" width="20.375" style="3" customWidth="1"/>
    <col min="10759" max="10759" width="17.75" style="3" customWidth="1"/>
    <col min="10760" max="10760" width="22.375" style="3" customWidth="1"/>
    <col min="10761" max="11011" width="9" style="3"/>
    <col min="11012" max="11012" width="9.5" style="3" customWidth="1"/>
    <col min="11013" max="11013" width="17" style="3" customWidth="1"/>
    <col min="11014" max="11014" width="20.375" style="3" customWidth="1"/>
    <col min="11015" max="11015" width="17.75" style="3" customWidth="1"/>
    <col min="11016" max="11016" width="22.375" style="3" customWidth="1"/>
    <col min="11017" max="11267" width="9" style="3"/>
    <col min="11268" max="11268" width="9.5" style="3" customWidth="1"/>
    <col min="11269" max="11269" width="17" style="3" customWidth="1"/>
    <col min="11270" max="11270" width="20.375" style="3" customWidth="1"/>
    <col min="11271" max="11271" width="17.75" style="3" customWidth="1"/>
    <col min="11272" max="11272" width="22.375" style="3" customWidth="1"/>
    <col min="11273" max="11523" width="9" style="3"/>
    <col min="11524" max="11524" width="9.5" style="3" customWidth="1"/>
    <col min="11525" max="11525" width="17" style="3" customWidth="1"/>
    <col min="11526" max="11526" width="20.375" style="3" customWidth="1"/>
    <col min="11527" max="11527" width="17.75" style="3" customWidth="1"/>
    <col min="11528" max="11528" width="22.375" style="3" customWidth="1"/>
    <col min="11529" max="11779" width="9" style="3"/>
    <col min="11780" max="11780" width="9.5" style="3" customWidth="1"/>
    <col min="11781" max="11781" width="17" style="3" customWidth="1"/>
    <col min="11782" max="11782" width="20.375" style="3" customWidth="1"/>
    <col min="11783" max="11783" width="17.75" style="3" customWidth="1"/>
    <col min="11784" max="11784" width="22.375" style="3" customWidth="1"/>
    <col min="11785" max="12035" width="9" style="3"/>
    <col min="12036" max="12036" width="9.5" style="3" customWidth="1"/>
    <col min="12037" max="12037" width="17" style="3" customWidth="1"/>
    <col min="12038" max="12038" width="20.375" style="3" customWidth="1"/>
    <col min="12039" max="12039" width="17.75" style="3" customWidth="1"/>
    <col min="12040" max="12040" width="22.375" style="3" customWidth="1"/>
    <col min="12041" max="12291" width="9" style="3"/>
    <col min="12292" max="12292" width="9.5" style="3" customWidth="1"/>
    <col min="12293" max="12293" width="17" style="3" customWidth="1"/>
    <col min="12294" max="12294" width="20.375" style="3" customWidth="1"/>
    <col min="12295" max="12295" width="17.75" style="3" customWidth="1"/>
    <col min="12296" max="12296" width="22.375" style="3" customWidth="1"/>
    <col min="12297" max="12547" width="9" style="3"/>
    <col min="12548" max="12548" width="9.5" style="3" customWidth="1"/>
    <col min="12549" max="12549" width="17" style="3" customWidth="1"/>
    <col min="12550" max="12550" width="20.375" style="3" customWidth="1"/>
    <col min="12551" max="12551" width="17.75" style="3" customWidth="1"/>
    <col min="12552" max="12552" width="22.375" style="3" customWidth="1"/>
    <col min="12553" max="12803" width="9" style="3"/>
    <col min="12804" max="12804" width="9.5" style="3" customWidth="1"/>
    <col min="12805" max="12805" width="17" style="3" customWidth="1"/>
    <col min="12806" max="12806" width="20.375" style="3" customWidth="1"/>
    <col min="12807" max="12807" width="17.75" style="3" customWidth="1"/>
    <col min="12808" max="12808" width="22.375" style="3" customWidth="1"/>
    <col min="12809" max="13059" width="9" style="3"/>
    <col min="13060" max="13060" width="9.5" style="3" customWidth="1"/>
    <col min="13061" max="13061" width="17" style="3" customWidth="1"/>
    <col min="13062" max="13062" width="20.375" style="3" customWidth="1"/>
    <col min="13063" max="13063" width="17.75" style="3" customWidth="1"/>
    <col min="13064" max="13064" width="22.375" style="3" customWidth="1"/>
    <col min="13065" max="13315" width="9" style="3"/>
    <col min="13316" max="13316" width="9.5" style="3" customWidth="1"/>
    <col min="13317" max="13317" width="17" style="3" customWidth="1"/>
    <col min="13318" max="13318" width="20.375" style="3" customWidth="1"/>
    <col min="13319" max="13319" width="17.75" style="3" customWidth="1"/>
    <col min="13320" max="13320" width="22.375" style="3" customWidth="1"/>
    <col min="13321" max="13571" width="9" style="3"/>
    <col min="13572" max="13572" width="9.5" style="3" customWidth="1"/>
    <col min="13573" max="13573" width="17" style="3" customWidth="1"/>
    <col min="13574" max="13574" width="20.375" style="3" customWidth="1"/>
    <col min="13575" max="13575" width="17.75" style="3" customWidth="1"/>
    <col min="13576" max="13576" width="22.375" style="3" customWidth="1"/>
    <col min="13577" max="13827" width="9" style="3"/>
    <col min="13828" max="13828" width="9.5" style="3" customWidth="1"/>
    <col min="13829" max="13829" width="17" style="3" customWidth="1"/>
    <col min="13830" max="13830" width="20.375" style="3" customWidth="1"/>
    <col min="13831" max="13831" width="17.75" style="3" customWidth="1"/>
    <col min="13832" max="13832" width="22.375" style="3" customWidth="1"/>
    <col min="13833" max="14083" width="9" style="3"/>
    <col min="14084" max="14084" width="9.5" style="3" customWidth="1"/>
    <col min="14085" max="14085" width="17" style="3" customWidth="1"/>
    <col min="14086" max="14086" width="20.375" style="3" customWidth="1"/>
    <col min="14087" max="14087" width="17.75" style="3" customWidth="1"/>
    <col min="14088" max="14088" width="22.375" style="3" customWidth="1"/>
    <col min="14089" max="14339" width="9" style="3"/>
    <col min="14340" max="14340" width="9.5" style="3" customWidth="1"/>
    <col min="14341" max="14341" width="17" style="3" customWidth="1"/>
    <col min="14342" max="14342" width="20.375" style="3" customWidth="1"/>
    <col min="14343" max="14343" width="17.75" style="3" customWidth="1"/>
    <col min="14344" max="14344" width="22.375" style="3" customWidth="1"/>
    <col min="14345" max="14595" width="9" style="3"/>
    <col min="14596" max="14596" width="9.5" style="3" customWidth="1"/>
    <col min="14597" max="14597" width="17" style="3" customWidth="1"/>
    <col min="14598" max="14598" width="20.375" style="3" customWidth="1"/>
    <col min="14599" max="14599" width="17.75" style="3" customWidth="1"/>
    <col min="14600" max="14600" width="22.375" style="3" customWidth="1"/>
    <col min="14601" max="14851" width="9" style="3"/>
    <col min="14852" max="14852" width="9.5" style="3" customWidth="1"/>
    <col min="14853" max="14853" width="17" style="3" customWidth="1"/>
    <col min="14854" max="14854" width="20.375" style="3" customWidth="1"/>
    <col min="14855" max="14855" width="17.75" style="3" customWidth="1"/>
    <col min="14856" max="14856" width="22.375" style="3" customWidth="1"/>
    <col min="14857" max="15107" width="9" style="3"/>
    <col min="15108" max="15108" width="9.5" style="3" customWidth="1"/>
    <col min="15109" max="15109" width="17" style="3" customWidth="1"/>
    <col min="15110" max="15110" width="20.375" style="3" customWidth="1"/>
    <col min="15111" max="15111" width="17.75" style="3" customWidth="1"/>
    <col min="15112" max="15112" width="22.375" style="3" customWidth="1"/>
    <col min="15113" max="15363" width="9" style="3"/>
    <col min="15364" max="15364" width="9.5" style="3" customWidth="1"/>
    <col min="15365" max="15365" width="17" style="3" customWidth="1"/>
    <col min="15366" max="15366" width="20.375" style="3" customWidth="1"/>
    <col min="15367" max="15367" width="17.75" style="3" customWidth="1"/>
    <col min="15368" max="15368" width="22.375" style="3" customWidth="1"/>
    <col min="15369" max="15619" width="9" style="3"/>
    <col min="15620" max="15620" width="9.5" style="3" customWidth="1"/>
    <col min="15621" max="15621" width="17" style="3" customWidth="1"/>
    <col min="15622" max="15622" width="20.375" style="3" customWidth="1"/>
    <col min="15623" max="15623" width="17.75" style="3" customWidth="1"/>
    <col min="15624" max="15624" width="22.375" style="3" customWidth="1"/>
    <col min="15625" max="15875" width="9" style="3"/>
    <col min="15876" max="15876" width="9.5" style="3" customWidth="1"/>
    <col min="15877" max="15877" width="17" style="3" customWidth="1"/>
    <col min="15878" max="15878" width="20.375" style="3" customWidth="1"/>
    <col min="15879" max="15879" width="17.75" style="3" customWidth="1"/>
    <col min="15880" max="15880" width="22.375" style="3" customWidth="1"/>
    <col min="15881" max="16131" width="9" style="3"/>
    <col min="16132" max="16132" width="9.5" style="3" customWidth="1"/>
    <col min="16133" max="16133" width="17" style="3" customWidth="1"/>
    <col min="16134" max="16134" width="20.375" style="3" customWidth="1"/>
    <col min="16135" max="16135" width="17.75" style="3" customWidth="1"/>
    <col min="16136" max="16136" width="22.375" style="3" customWidth="1"/>
    <col min="16137" max="16384" width="9" style="3"/>
  </cols>
  <sheetData>
    <row r="1" spans="1:19" ht="17.25" customHeight="1">
      <c r="A1" s="62" t="s">
        <v>113</v>
      </c>
      <c r="B1" s="63"/>
      <c r="C1" s="63"/>
      <c r="D1" s="63"/>
      <c r="E1" s="63"/>
      <c r="F1" s="63"/>
      <c r="G1" s="63"/>
      <c r="H1" s="63"/>
    </row>
    <row r="2" spans="1:19" ht="30" customHeight="1">
      <c r="A2" s="241" t="s">
        <v>114</v>
      </c>
      <c r="B2" s="241"/>
      <c r="C2" s="241"/>
      <c r="D2" s="241"/>
      <c r="E2" s="241"/>
      <c r="F2" s="241"/>
      <c r="G2" s="241"/>
      <c r="H2" s="24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.95" customHeight="1">
      <c r="A3" s="64"/>
      <c r="B3" s="64"/>
      <c r="C3" s="64"/>
      <c r="D3" s="64"/>
      <c r="E3" s="64"/>
      <c r="F3" s="64"/>
      <c r="G3" s="64"/>
      <c r="H3" s="65" t="s">
        <v>2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40.5" customHeight="1">
      <c r="A4" s="160" t="s">
        <v>115</v>
      </c>
      <c r="B4" s="231" t="s">
        <v>27</v>
      </c>
      <c r="C4" s="231"/>
      <c r="D4" s="161" t="s">
        <v>116</v>
      </c>
      <c r="E4" s="161" t="s">
        <v>117</v>
      </c>
      <c r="F4" s="161" t="s">
        <v>118</v>
      </c>
      <c r="G4" s="161" t="s">
        <v>119</v>
      </c>
      <c r="H4" s="162" t="s">
        <v>5</v>
      </c>
    </row>
    <row r="5" spans="1:19" ht="42.75">
      <c r="A5" s="245" t="s">
        <v>108</v>
      </c>
      <c r="B5" s="231" t="s">
        <v>48</v>
      </c>
      <c r="C5" s="252" t="s">
        <v>120</v>
      </c>
      <c r="D5" s="229">
        <v>400</v>
      </c>
      <c r="E5" s="163" t="s">
        <v>121</v>
      </c>
      <c r="F5" s="163">
        <v>10</v>
      </c>
      <c r="G5" s="155" t="s">
        <v>122</v>
      </c>
      <c r="H5" s="164" t="s">
        <v>123</v>
      </c>
      <c r="I5" s="46"/>
      <c r="J5" s="46"/>
      <c r="K5" s="46"/>
    </row>
    <row r="6" spans="1:19" ht="18" customHeight="1">
      <c r="A6" s="246"/>
      <c r="B6" s="231"/>
      <c r="C6" s="252"/>
      <c r="D6" s="230"/>
      <c r="E6" s="163" t="s">
        <v>49</v>
      </c>
      <c r="F6" s="163">
        <v>190</v>
      </c>
      <c r="G6" s="155" t="s">
        <v>122</v>
      </c>
      <c r="H6" s="165"/>
      <c r="I6" s="46"/>
      <c r="J6" s="46"/>
      <c r="K6" s="46"/>
    </row>
    <row r="7" spans="1:19" ht="18" customHeight="1">
      <c r="A7" s="246"/>
      <c r="B7" s="231"/>
      <c r="C7" s="252"/>
      <c r="D7" s="230"/>
      <c r="E7" s="155" t="s">
        <v>30</v>
      </c>
      <c r="F7" s="155">
        <v>200</v>
      </c>
      <c r="G7" s="155" t="s">
        <v>124</v>
      </c>
      <c r="H7" s="166" t="s">
        <v>125</v>
      </c>
      <c r="I7" s="46"/>
      <c r="J7" s="46"/>
      <c r="K7" s="46"/>
    </row>
    <row r="8" spans="1:19" ht="18" customHeight="1">
      <c r="A8" s="246"/>
      <c r="B8" s="231"/>
      <c r="C8" s="231" t="s">
        <v>126</v>
      </c>
      <c r="D8" s="231">
        <v>100</v>
      </c>
      <c r="E8" s="161" t="s">
        <v>49</v>
      </c>
      <c r="F8" s="163">
        <v>50</v>
      </c>
      <c r="G8" s="155" t="s">
        <v>122</v>
      </c>
      <c r="H8" s="165"/>
      <c r="I8" s="46"/>
      <c r="J8" s="46"/>
      <c r="K8" s="46"/>
    </row>
    <row r="9" spans="1:19" ht="18" customHeight="1">
      <c r="A9" s="246"/>
      <c r="B9" s="231"/>
      <c r="C9" s="231"/>
      <c r="D9" s="231"/>
      <c r="E9" s="155" t="s">
        <v>30</v>
      </c>
      <c r="F9" s="163">
        <v>50</v>
      </c>
      <c r="G9" s="155" t="s">
        <v>124</v>
      </c>
      <c r="H9" s="166"/>
      <c r="I9" s="46"/>
      <c r="J9" s="46"/>
      <c r="K9" s="46"/>
    </row>
    <row r="10" spans="1:19" ht="29.1" customHeight="1">
      <c r="A10" s="246"/>
      <c r="B10" s="247" t="s">
        <v>53</v>
      </c>
      <c r="C10" s="231" t="s">
        <v>127</v>
      </c>
      <c r="D10" s="229">
        <v>200</v>
      </c>
      <c r="E10" s="163" t="s">
        <v>121</v>
      </c>
      <c r="F10" s="163">
        <v>60</v>
      </c>
      <c r="G10" s="155" t="s">
        <v>122</v>
      </c>
      <c r="H10" s="164" t="s">
        <v>128</v>
      </c>
    </row>
    <row r="11" spans="1:19" ht="18" customHeight="1">
      <c r="A11" s="246"/>
      <c r="B11" s="248"/>
      <c r="C11" s="231"/>
      <c r="D11" s="230"/>
      <c r="E11" s="163" t="s">
        <v>49</v>
      </c>
      <c r="F11" s="163">
        <v>140</v>
      </c>
      <c r="G11" s="155" t="s">
        <v>122</v>
      </c>
      <c r="H11" s="165"/>
    </row>
    <row r="12" spans="1:19" ht="21" customHeight="1">
      <c r="A12" s="246"/>
      <c r="B12" s="247" t="s">
        <v>55</v>
      </c>
      <c r="C12" s="227" t="s">
        <v>129</v>
      </c>
      <c r="D12" s="229">
        <v>200</v>
      </c>
      <c r="E12" s="155" t="s">
        <v>49</v>
      </c>
      <c r="F12" s="155">
        <v>100</v>
      </c>
      <c r="G12" s="155" t="s">
        <v>122</v>
      </c>
      <c r="H12" s="167"/>
    </row>
    <row r="13" spans="1:19" ht="21" customHeight="1">
      <c r="A13" s="246"/>
      <c r="B13" s="248"/>
      <c r="C13" s="227"/>
      <c r="D13" s="230"/>
      <c r="E13" s="155" t="s">
        <v>67</v>
      </c>
      <c r="F13" s="155">
        <v>50</v>
      </c>
      <c r="G13" s="155" t="s">
        <v>122</v>
      </c>
      <c r="H13" s="167"/>
    </row>
    <row r="14" spans="1:19" ht="21" customHeight="1">
      <c r="A14" s="246"/>
      <c r="B14" s="249"/>
      <c r="C14" s="228"/>
      <c r="D14" s="232"/>
      <c r="E14" s="155" t="s">
        <v>30</v>
      </c>
      <c r="F14" s="156">
        <v>50</v>
      </c>
      <c r="G14" s="155" t="s">
        <v>124</v>
      </c>
      <c r="H14" s="166" t="s">
        <v>125</v>
      </c>
    </row>
    <row r="15" spans="1:19" ht="21" customHeight="1">
      <c r="A15" s="246"/>
      <c r="B15" s="250" t="s">
        <v>64</v>
      </c>
      <c r="C15" s="235" t="s">
        <v>130</v>
      </c>
      <c r="D15" s="233">
        <v>250</v>
      </c>
      <c r="E15" s="157" t="s">
        <v>49</v>
      </c>
      <c r="F15" s="157">
        <v>80</v>
      </c>
      <c r="G15" s="157" t="s">
        <v>122</v>
      </c>
      <c r="H15" s="168"/>
    </row>
    <row r="16" spans="1:19" ht="21" customHeight="1">
      <c r="A16" s="246"/>
      <c r="B16" s="251"/>
      <c r="C16" s="236"/>
      <c r="D16" s="234"/>
      <c r="E16" s="157" t="s">
        <v>67</v>
      </c>
      <c r="F16" s="158">
        <v>120</v>
      </c>
      <c r="G16" s="157" t="s">
        <v>122</v>
      </c>
      <c r="H16" s="168"/>
    </row>
    <row r="17" spans="1:19" ht="21" customHeight="1">
      <c r="A17" s="246"/>
      <c r="B17" s="251"/>
      <c r="C17" s="237"/>
      <c r="D17" s="234"/>
      <c r="E17" s="155" t="s">
        <v>30</v>
      </c>
      <c r="F17" s="158">
        <v>50</v>
      </c>
      <c r="G17" s="155" t="s">
        <v>124</v>
      </c>
      <c r="H17" s="169" t="s">
        <v>125</v>
      </c>
    </row>
    <row r="18" spans="1:19" ht="18" customHeight="1">
      <c r="A18" s="246"/>
      <c r="B18" s="247" t="s">
        <v>62</v>
      </c>
      <c r="C18" s="238" t="s">
        <v>131</v>
      </c>
      <c r="D18" s="229">
        <v>300</v>
      </c>
      <c r="E18" s="155" t="s">
        <v>49</v>
      </c>
      <c r="F18" s="163">
        <v>200</v>
      </c>
      <c r="G18" s="155" t="s">
        <v>122</v>
      </c>
      <c r="H18" s="167"/>
    </row>
    <row r="19" spans="1:19" ht="18" customHeight="1">
      <c r="A19" s="246"/>
      <c r="B19" s="248"/>
      <c r="C19" s="239"/>
      <c r="D19" s="230"/>
      <c r="E19" s="155" t="s">
        <v>67</v>
      </c>
      <c r="F19" s="163">
        <v>50</v>
      </c>
      <c r="G19" s="155" t="s">
        <v>122</v>
      </c>
      <c r="H19" s="167"/>
    </row>
    <row r="20" spans="1:19" ht="18" customHeight="1">
      <c r="A20" s="246"/>
      <c r="B20" s="248"/>
      <c r="C20" s="240"/>
      <c r="D20" s="230"/>
      <c r="E20" s="155" t="s">
        <v>30</v>
      </c>
      <c r="F20" s="163">
        <v>50</v>
      </c>
      <c r="G20" s="155" t="s">
        <v>124</v>
      </c>
      <c r="H20" s="169" t="s">
        <v>125</v>
      </c>
    </row>
    <row r="21" spans="1:19" ht="28.5">
      <c r="A21" s="246"/>
      <c r="B21" s="248"/>
      <c r="C21" s="170" t="s">
        <v>132</v>
      </c>
      <c r="D21" s="163">
        <v>50</v>
      </c>
      <c r="E21" s="155" t="s">
        <v>30</v>
      </c>
      <c r="F21" s="163">
        <v>50</v>
      </c>
      <c r="G21" s="155" t="s">
        <v>124</v>
      </c>
      <c r="H21" s="169"/>
    </row>
    <row r="22" spans="1:19" ht="28.5">
      <c r="A22" s="246"/>
      <c r="B22" s="248"/>
      <c r="C22" s="170" t="s">
        <v>133</v>
      </c>
      <c r="D22" s="163">
        <v>50</v>
      </c>
      <c r="E22" s="155" t="s">
        <v>30</v>
      </c>
      <c r="F22" s="163">
        <v>50</v>
      </c>
      <c r="G22" s="155" t="s">
        <v>124</v>
      </c>
      <c r="H22" s="169"/>
    </row>
    <row r="23" spans="1:19" ht="23.1" customHeight="1">
      <c r="A23" s="246"/>
      <c r="B23" s="247" t="s">
        <v>52</v>
      </c>
      <c r="C23" s="227" t="s">
        <v>126</v>
      </c>
      <c r="D23" s="230">
        <v>200</v>
      </c>
      <c r="E23" s="159" t="s">
        <v>49</v>
      </c>
      <c r="F23" s="163">
        <v>50</v>
      </c>
      <c r="G23" s="155" t="s">
        <v>122</v>
      </c>
      <c r="H23" s="165"/>
    </row>
    <row r="24" spans="1:19" ht="23.1" customHeight="1">
      <c r="A24" s="246"/>
      <c r="B24" s="248"/>
      <c r="C24" s="228"/>
      <c r="D24" s="232"/>
      <c r="E24" s="155" t="s">
        <v>67</v>
      </c>
      <c r="F24" s="163">
        <v>150</v>
      </c>
      <c r="G24" s="155" t="s">
        <v>122</v>
      </c>
      <c r="H24" s="165"/>
    </row>
    <row r="25" spans="1:19" ht="23.1" customHeight="1">
      <c r="A25" s="246"/>
      <c r="B25" s="247" t="s">
        <v>59</v>
      </c>
      <c r="C25" s="227" t="s">
        <v>134</v>
      </c>
      <c r="D25" s="229">
        <v>120</v>
      </c>
      <c r="E25" s="155" t="s">
        <v>49</v>
      </c>
      <c r="F25" s="163">
        <v>50</v>
      </c>
      <c r="G25" s="155" t="s">
        <v>122</v>
      </c>
      <c r="H25" s="165"/>
    </row>
    <row r="26" spans="1:19" ht="23.1" customHeight="1">
      <c r="A26" s="246"/>
      <c r="B26" s="248"/>
      <c r="C26" s="227"/>
      <c r="D26" s="232"/>
      <c r="E26" s="155" t="s">
        <v>67</v>
      </c>
      <c r="F26" s="163">
        <v>70</v>
      </c>
      <c r="G26" s="155" t="s">
        <v>122</v>
      </c>
      <c r="H26" s="165"/>
    </row>
    <row r="27" spans="1:19" ht="27.95" customHeight="1">
      <c r="A27" s="245" t="s">
        <v>135</v>
      </c>
      <c r="B27" s="238" t="s">
        <v>88</v>
      </c>
      <c r="C27" s="229" t="s">
        <v>136</v>
      </c>
      <c r="D27" s="229">
        <v>200</v>
      </c>
      <c r="E27" s="155" t="s">
        <v>121</v>
      </c>
      <c r="F27" s="163">
        <v>60</v>
      </c>
      <c r="G27" s="155" t="s">
        <v>122</v>
      </c>
      <c r="H27" s="164" t="s">
        <v>128</v>
      </c>
    </row>
    <row r="28" spans="1:19" ht="21" customHeight="1">
      <c r="A28" s="246"/>
      <c r="B28" s="239"/>
      <c r="C28" s="230"/>
      <c r="D28" s="230"/>
      <c r="E28" s="155" t="s">
        <v>49</v>
      </c>
      <c r="F28" s="163">
        <v>120</v>
      </c>
      <c r="G28" s="155" t="s">
        <v>122</v>
      </c>
      <c r="H28" s="165"/>
    </row>
    <row r="29" spans="1:19" ht="21" customHeight="1">
      <c r="A29" s="246"/>
      <c r="B29" s="239"/>
      <c r="C29" s="230"/>
      <c r="D29" s="232"/>
      <c r="E29" s="155" t="s">
        <v>67</v>
      </c>
      <c r="F29" s="163">
        <v>20</v>
      </c>
      <c r="G29" s="155" t="s">
        <v>122</v>
      </c>
      <c r="H29" s="165"/>
    </row>
    <row r="30" spans="1:19" ht="25.5" customHeight="1">
      <c r="A30" s="242" t="s">
        <v>22</v>
      </c>
      <c r="B30" s="242"/>
      <c r="C30" s="242"/>
      <c r="D30" s="242">
        <f>SUM(D5:D29)</f>
        <v>2070</v>
      </c>
      <c r="E30" s="242"/>
      <c r="F30" s="242"/>
      <c r="G30" s="242"/>
      <c r="H30" s="242"/>
    </row>
    <row r="31" spans="1:19" ht="37.5" customHeight="1">
      <c r="A31" s="243" t="s">
        <v>51</v>
      </c>
      <c r="B31" s="244"/>
      <c r="C31" s="244"/>
      <c r="D31" s="244"/>
      <c r="E31" s="244"/>
      <c r="F31" s="244"/>
      <c r="G31" s="244"/>
      <c r="H31" s="24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63" spans="1:19">
      <c r="A63" s="3"/>
      <c r="B63" s="3"/>
      <c r="C63" s="3"/>
      <c r="D63" s="66"/>
      <c r="E63" s="66"/>
      <c r="F63" s="66"/>
      <c r="G63" s="66"/>
      <c r="H63" s="46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</sheetData>
  <mergeCells count="33">
    <mergeCell ref="A31:H31"/>
    <mergeCell ref="A5:A26"/>
    <mergeCell ref="A27:A29"/>
    <mergeCell ref="B5:B9"/>
    <mergeCell ref="B10:B11"/>
    <mergeCell ref="B12:B14"/>
    <mergeCell ref="B15:B17"/>
    <mergeCell ref="B18:B22"/>
    <mergeCell ref="B23:B24"/>
    <mergeCell ref="B25:B26"/>
    <mergeCell ref="B27:B29"/>
    <mergeCell ref="C5:C7"/>
    <mergeCell ref="C18:C20"/>
    <mergeCell ref="A2:H2"/>
    <mergeCell ref="B4:C4"/>
    <mergeCell ref="A30:C30"/>
    <mergeCell ref="D30:H30"/>
    <mergeCell ref="C23:C24"/>
    <mergeCell ref="C25:C26"/>
    <mergeCell ref="C27:C29"/>
    <mergeCell ref="D5:D7"/>
    <mergeCell ref="D8:D9"/>
    <mergeCell ref="D10:D11"/>
    <mergeCell ref="D12:D14"/>
    <mergeCell ref="D15:D17"/>
    <mergeCell ref="D18:D20"/>
    <mergeCell ref="D23:D24"/>
    <mergeCell ref="D25:D26"/>
    <mergeCell ref="D27:D29"/>
    <mergeCell ref="C8:C9"/>
    <mergeCell ref="C10:C11"/>
    <mergeCell ref="C12:C14"/>
    <mergeCell ref="C15:C17"/>
  </mergeCells>
  <phoneticPr fontId="55" type="noConversion"/>
  <pageMargins left="0.11811023622047245" right="0" top="0.39370078740157483" bottom="0.74803149606299213" header="0.19685039370078741" footer="0.31496062992125984"/>
  <pageSetup paperSize="9" scale="95" orientation="portrait" horizontalDpi="96" verticalDpi="9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topLeftCell="A34" workbookViewId="0">
      <selection activeCell="H57" sqref="H57"/>
    </sheetView>
  </sheetViews>
  <sheetFormatPr defaultColWidth="9" defaultRowHeight="13.5"/>
  <cols>
    <col min="1" max="1" width="8.5" style="3" customWidth="1"/>
    <col min="2" max="2" width="19.125" style="2" customWidth="1"/>
    <col min="3" max="3" width="10.5" style="2" customWidth="1"/>
    <col min="4" max="4" width="29.375" style="37" customWidth="1"/>
    <col min="5" max="5" width="8.25" style="2" customWidth="1"/>
    <col min="6" max="6" width="10.875" style="2" customWidth="1"/>
    <col min="7" max="7" width="14.25" style="2" customWidth="1"/>
    <col min="8" max="18" width="9" style="2"/>
    <col min="19" max="258" width="9" style="3"/>
    <col min="259" max="259" width="22.5" style="3" customWidth="1"/>
    <col min="260" max="261" width="18.875" style="3" customWidth="1"/>
    <col min="262" max="514" width="9" style="3"/>
    <col min="515" max="515" width="22.5" style="3" customWidth="1"/>
    <col min="516" max="517" width="18.875" style="3" customWidth="1"/>
    <col min="518" max="770" width="9" style="3"/>
    <col min="771" max="771" width="22.5" style="3" customWidth="1"/>
    <col min="772" max="773" width="18.875" style="3" customWidth="1"/>
    <col min="774" max="1026" width="9" style="3"/>
    <col min="1027" max="1027" width="22.5" style="3" customWidth="1"/>
    <col min="1028" max="1029" width="18.875" style="3" customWidth="1"/>
    <col min="1030" max="1282" width="9" style="3"/>
    <col min="1283" max="1283" width="22.5" style="3" customWidth="1"/>
    <col min="1284" max="1285" width="18.875" style="3" customWidth="1"/>
    <col min="1286" max="1538" width="9" style="3"/>
    <col min="1539" max="1539" width="22.5" style="3" customWidth="1"/>
    <col min="1540" max="1541" width="18.875" style="3" customWidth="1"/>
    <col min="1542" max="1794" width="9" style="3"/>
    <col min="1795" max="1795" width="22.5" style="3" customWidth="1"/>
    <col min="1796" max="1797" width="18.875" style="3" customWidth="1"/>
    <col min="1798" max="2050" width="9" style="3"/>
    <col min="2051" max="2051" width="22.5" style="3" customWidth="1"/>
    <col min="2052" max="2053" width="18.875" style="3" customWidth="1"/>
    <col min="2054" max="2306" width="9" style="3"/>
    <col min="2307" max="2307" width="22.5" style="3" customWidth="1"/>
    <col min="2308" max="2309" width="18.875" style="3" customWidth="1"/>
    <col min="2310" max="2562" width="9" style="3"/>
    <col min="2563" max="2563" width="22.5" style="3" customWidth="1"/>
    <col min="2564" max="2565" width="18.875" style="3" customWidth="1"/>
    <col min="2566" max="2818" width="9" style="3"/>
    <col min="2819" max="2819" width="22.5" style="3" customWidth="1"/>
    <col min="2820" max="2821" width="18.875" style="3" customWidth="1"/>
    <col min="2822" max="3074" width="9" style="3"/>
    <col min="3075" max="3075" width="22.5" style="3" customWidth="1"/>
    <col min="3076" max="3077" width="18.875" style="3" customWidth="1"/>
    <col min="3078" max="3330" width="9" style="3"/>
    <col min="3331" max="3331" width="22.5" style="3" customWidth="1"/>
    <col min="3332" max="3333" width="18.875" style="3" customWidth="1"/>
    <col min="3334" max="3586" width="9" style="3"/>
    <col min="3587" max="3587" width="22.5" style="3" customWidth="1"/>
    <col min="3588" max="3589" width="18.875" style="3" customWidth="1"/>
    <col min="3590" max="3842" width="9" style="3"/>
    <col min="3843" max="3843" width="22.5" style="3" customWidth="1"/>
    <col min="3844" max="3845" width="18.875" style="3" customWidth="1"/>
    <col min="3846" max="4098" width="9" style="3"/>
    <col min="4099" max="4099" width="22.5" style="3" customWidth="1"/>
    <col min="4100" max="4101" width="18.875" style="3" customWidth="1"/>
    <col min="4102" max="4354" width="9" style="3"/>
    <col min="4355" max="4355" width="22.5" style="3" customWidth="1"/>
    <col min="4356" max="4357" width="18.875" style="3" customWidth="1"/>
    <col min="4358" max="4610" width="9" style="3"/>
    <col min="4611" max="4611" width="22.5" style="3" customWidth="1"/>
    <col min="4612" max="4613" width="18.875" style="3" customWidth="1"/>
    <col min="4614" max="4866" width="9" style="3"/>
    <col min="4867" max="4867" width="22.5" style="3" customWidth="1"/>
    <col min="4868" max="4869" width="18.875" style="3" customWidth="1"/>
    <col min="4870" max="5122" width="9" style="3"/>
    <col min="5123" max="5123" width="22.5" style="3" customWidth="1"/>
    <col min="5124" max="5125" width="18.875" style="3" customWidth="1"/>
    <col min="5126" max="5378" width="9" style="3"/>
    <col min="5379" max="5379" width="22.5" style="3" customWidth="1"/>
    <col min="5380" max="5381" width="18.875" style="3" customWidth="1"/>
    <col min="5382" max="5634" width="9" style="3"/>
    <col min="5635" max="5635" width="22.5" style="3" customWidth="1"/>
    <col min="5636" max="5637" width="18.875" style="3" customWidth="1"/>
    <col min="5638" max="5890" width="9" style="3"/>
    <col min="5891" max="5891" width="22.5" style="3" customWidth="1"/>
    <col min="5892" max="5893" width="18.875" style="3" customWidth="1"/>
    <col min="5894" max="6146" width="9" style="3"/>
    <col min="6147" max="6147" width="22.5" style="3" customWidth="1"/>
    <col min="6148" max="6149" width="18.875" style="3" customWidth="1"/>
    <col min="6150" max="6402" width="9" style="3"/>
    <col min="6403" max="6403" width="22.5" style="3" customWidth="1"/>
    <col min="6404" max="6405" width="18.875" style="3" customWidth="1"/>
    <col min="6406" max="6658" width="9" style="3"/>
    <col min="6659" max="6659" width="22.5" style="3" customWidth="1"/>
    <col min="6660" max="6661" width="18.875" style="3" customWidth="1"/>
    <col min="6662" max="6914" width="9" style="3"/>
    <col min="6915" max="6915" width="22.5" style="3" customWidth="1"/>
    <col min="6916" max="6917" width="18.875" style="3" customWidth="1"/>
    <col min="6918" max="7170" width="9" style="3"/>
    <col min="7171" max="7171" width="22.5" style="3" customWidth="1"/>
    <col min="7172" max="7173" width="18.875" style="3" customWidth="1"/>
    <col min="7174" max="7426" width="9" style="3"/>
    <col min="7427" max="7427" width="22.5" style="3" customWidth="1"/>
    <col min="7428" max="7429" width="18.875" style="3" customWidth="1"/>
    <col min="7430" max="7682" width="9" style="3"/>
    <col min="7683" max="7683" width="22.5" style="3" customWidth="1"/>
    <col min="7684" max="7685" width="18.875" style="3" customWidth="1"/>
    <col min="7686" max="7938" width="9" style="3"/>
    <col min="7939" max="7939" width="22.5" style="3" customWidth="1"/>
    <col min="7940" max="7941" width="18.875" style="3" customWidth="1"/>
    <col min="7942" max="8194" width="9" style="3"/>
    <col min="8195" max="8195" width="22.5" style="3" customWidth="1"/>
    <col min="8196" max="8197" width="18.875" style="3" customWidth="1"/>
    <col min="8198" max="8450" width="9" style="3"/>
    <col min="8451" max="8451" width="22.5" style="3" customWidth="1"/>
    <col min="8452" max="8453" width="18.875" style="3" customWidth="1"/>
    <col min="8454" max="8706" width="9" style="3"/>
    <col min="8707" max="8707" width="22.5" style="3" customWidth="1"/>
    <col min="8708" max="8709" width="18.875" style="3" customWidth="1"/>
    <col min="8710" max="8962" width="9" style="3"/>
    <col min="8963" max="8963" width="22.5" style="3" customWidth="1"/>
    <col min="8964" max="8965" width="18.875" style="3" customWidth="1"/>
    <col min="8966" max="9218" width="9" style="3"/>
    <col min="9219" max="9219" width="22.5" style="3" customWidth="1"/>
    <col min="9220" max="9221" width="18.875" style="3" customWidth="1"/>
    <col min="9222" max="9474" width="9" style="3"/>
    <col min="9475" max="9475" width="22.5" style="3" customWidth="1"/>
    <col min="9476" max="9477" width="18.875" style="3" customWidth="1"/>
    <col min="9478" max="9730" width="9" style="3"/>
    <col min="9731" max="9731" width="22.5" style="3" customWidth="1"/>
    <col min="9732" max="9733" width="18.875" style="3" customWidth="1"/>
    <col min="9734" max="9986" width="9" style="3"/>
    <col min="9987" max="9987" width="22.5" style="3" customWidth="1"/>
    <col min="9988" max="9989" width="18.875" style="3" customWidth="1"/>
    <col min="9990" max="10242" width="9" style="3"/>
    <col min="10243" max="10243" width="22.5" style="3" customWidth="1"/>
    <col min="10244" max="10245" width="18.875" style="3" customWidth="1"/>
    <col min="10246" max="10498" width="9" style="3"/>
    <col min="10499" max="10499" width="22.5" style="3" customWidth="1"/>
    <col min="10500" max="10501" width="18.875" style="3" customWidth="1"/>
    <col min="10502" max="10754" width="9" style="3"/>
    <col min="10755" max="10755" width="22.5" style="3" customWidth="1"/>
    <col min="10756" max="10757" width="18.875" style="3" customWidth="1"/>
    <col min="10758" max="11010" width="9" style="3"/>
    <col min="11011" max="11011" width="22.5" style="3" customWidth="1"/>
    <col min="11012" max="11013" width="18.875" style="3" customWidth="1"/>
    <col min="11014" max="11266" width="9" style="3"/>
    <col min="11267" max="11267" width="22.5" style="3" customWidth="1"/>
    <col min="11268" max="11269" width="18.875" style="3" customWidth="1"/>
    <col min="11270" max="11522" width="9" style="3"/>
    <col min="11523" max="11523" width="22.5" style="3" customWidth="1"/>
    <col min="11524" max="11525" width="18.875" style="3" customWidth="1"/>
    <col min="11526" max="11778" width="9" style="3"/>
    <col min="11779" max="11779" width="22.5" style="3" customWidth="1"/>
    <col min="11780" max="11781" width="18.875" style="3" customWidth="1"/>
    <col min="11782" max="12034" width="9" style="3"/>
    <col min="12035" max="12035" width="22.5" style="3" customWidth="1"/>
    <col min="12036" max="12037" width="18.875" style="3" customWidth="1"/>
    <col min="12038" max="12290" width="9" style="3"/>
    <col min="12291" max="12291" width="22.5" style="3" customWidth="1"/>
    <col min="12292" max="12293" width="18.875" style="3" customWidth="1"/>
    <col min="12294" max="12546" width="9" style="3"/>
    <col min="12547" max="12547" width="22.5" style="3" customWidth="1"/>
    <col min="12548" max="12549" width="18.875" style="3" customWidth="1"/>
    <col min="12550" max="12802" width="9" style="3"/>
    <col min="12803" max="12803" width="22.5" style="3" customWidth="1"/>
    <col min="12804" max="12805" width="18.875" style="3" customWidth="1"/>
    <col min="12806" max="13058" width="9" style="3"/>
    <col min="13059" max="13059" width="22.5" style="3" customWidth="1"/>
    <col min="13060" max="13061" width="18.875" style="3" customWidth="1"/>
    <col min="13062" max="13314" width="9" style="3"/>
    <col min="13315" max="13315" width="22.5" style="3" customWidth="1"/>
    <col min="13316" max="13317" width="18.875" style="3" customWidth="1"/>
    <col min="13318" max="13570" width="9" style="3"/>
    <col min="13571" max="13571" width="22.5" style="3" customWidth="1"/>
    <col min="13572" max="13573" width="18.875" style="3" customWidth="1"/>
    <col min="13574" max="13826" width="9" style="3"/>
    <col min="13827" max="13827" width="22.5" style="3" customWidth="1"/>
    <col min="13828" max="13829" width="18.875" style="3" customWidth="1"/>
    <col min="13830" max="14082" width="9" style="3"/>
    <col min="14083" max="14083" width="22.5" style="3" customWidth="1"/>
    <col min="14084" max="14085" width="18.875" style="3" customWidth="1"/>
    <col min="14086" max="14338" width="9" style="3"/>
    <col min="14339" max="14339" width="22.5" style="3" customWidth="1"/>
    <col min="14340" max="14341" width="18.875" style="3" customWidth="1"/>
    <col min="14342" max="14594" width="9" style="3"/>
    <col min="14595" max="14595" width="22.5" style="3" customWidth="1"/>
    <col min="14596" max="14597" width="18.875" style="3" customWidth="1"/>
    <col min="14598" max="14850" width="9" style="3"/>
    <col min="14851" max="14851" width="22.5" style="3" customWidth="1"/>
    <col min="14852" max="14853" width="18.875" style="3" customWidth="1"/>
    <col min="14854" max="15106" width="9" style="3"/>
    <col min="15107" max="15107" width="22.5" style="3" customWidth="1"/>
    <col min="15108" max="15109" width="18.875" style="3" customWidth="1"/>
    <col min="15110" max="15362" width="9" style="3"/>
    <col min="15363" max="15363" width="22.5" style="3" customWidth="1"/>
    <col min="15364" max="15365" width="18.875" style="3" customWidth="1"/>
    <col min="15366" max="15618" width="9" style="3"/>
    <col min="15619" max="15619" width="22.5" style="3" customWidth="1"/>
    <col min="15620" max="15621" width="18.875" style="3" customWidth="1"/>
    <col min="15622" max="15874" width="9" style="3"/>
    <col min="15875" max="15875" width="22.5" style="3" customWidth="1"/>
    <col min="15876" max="15877" width="18.875" style="3" customWidth="1"/>
    <col min="15878" max="16130" width="9" style="3"/>
    <col min="16131" max="16131" width="22.5" style="3" customWidth="1"/>
    <col min="16132" max="16133" width="18.875" style="3" customWidth="1"/>
    <col min="16134" max="16384" width="9" style="3"/>
  </cols>
  <sheetData>
    <row r="1" spans="1:18" ht="18.75" customHeight="1">
      <c r="A1" s="4" t="s">
        <v>137</v>
      </c>
      <c r="B1" s="3"/>
    </row>
    <row r="2" spans="1:18" ht="27" customHeight="1">
      <c r="A2" s="269" t="s">
        <v>138</v>
      </c>
      <c r="B2" s="269"/>
      <c r="C2" s="269"/>
      <c r="D2" s="270"/>
      <c r="E2" s="269"/>
      <c r="F2" s="269"/>
      <c r="G2" s="26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7.100000000000001" customHeight="1">
      <c r="A3" s="39"/>
      <c r="B3" s="39"/>
      <c r="C3" s="39"/>
      <c r="D3" s="40"/>
      <c r="E3" s="39"/>
      <c r="F3" s="271" t="s">
        <v>2</v>
      </c>
      <c r="G3" s="271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33" customHeight="1">
      <c r="A4" s="19" t="s">
        <v>115</v>
      </c>
      <c r="B4" s="8" t="s">
        <v>27</v>
      </c>
      <c r="C4" s="8" t="s">
        <v>33</v>
      </c>
      <c r="D4" s="8" t="s">
        <v>117</v>
      </c>
      <c r="E4" s="8" t="s">
        <v>139</v>
      </c>
      <c r="F4" s="8" t="s">
        <v>119</v>
      </c>
      <c r="G4" s="12" t="s">
        <v>5</v>
      </c>
    </row>
    <row r="5" spans="1:18" ht="18" customHeight="1">
      <c r="A5" s="275" t="s">
        <v>108</v>
      </c>
      <c r="B5" s="41" t="s">
        <v>140</v>
      </c>
      <c r="C5" s="42">
        <v>150</v>
      </c>
      <c r="D5" s="43" t="s">
        <v>141</v>
      </c>
      <c r="E5" s="42">
        <v>150</v>
      </c>
      <c r="F5" s="42" t="s">
        <v>122</v>
      </c>
      <c r="G5" s="14"/>
    </row>
    <row r="6" spans="1:18" ht="18" customHeight="1">
      <c r="A6" s="275"/>
      <c r="B6" s="282" t="s">
        <v>142</v>
      </c>
      <c r="C6" s="255">
        <v>150</v>
      </c>
      <c r="D6" s="44" t="s">
        <v>67</v>
      </c>
      <c r="E6" s="42">
        <v>80</v>
      </c>
      <c r="F6" s="42" t="s">
        <v>122</v>
      </c>
      <c r="G6" s="14"/>
    </row>
    <row r="7" spans="1:18" ht="18" customHeight="1">
      <c r="A7" s="275"/>
      <c r="B7" s="268"/>
      <c r="C7" s="256"/>
      <c r="D7" s="44" t="s">
        <v>141</v>
      </c>
      <c r="E7" s="42">
        <v>70</v>
      </c>
      <c r="F7" s="42" t="s">
        <v>122</v>
      </c>
      <c r="G7" s="14"/>
    </row>
    <row r="8" spans="1:18" ht="18" customHeight="1">
      <c r="A8" s="275"/>
      <c r="B8" s="266" t="s">
        <v>143</v>
      </c>
      <c r="C8" s="255">
        <v>200</v>
      </c>
      <c r="D8" s="44" t="s">
        <v>67</v>
      </c>
      <c r="E8" s="42">
        <v>10</v>
      </c>
      <c r="F8" s="42" t="s">
        <v>122</v>
      </c>
      <c r="G8" s="14"/>
      <c r="H8" s="46"/>
      <c r="I8" s="46"/>
      <c r="J8" s="46"/>
    </row>
    <row r="9" spans="1:18" ht="18" customHeight="1">
      <c r="A9" s="275"/>
      <c r="B9" s="267"/>
      <c r="C9" s="261"/>
      <c r="D9" s="44" t="s">
        <v>141</v>
      </c>
      <c r="E9" s="42">
        <v>190</v>
      </c>
      <c r="F9" s="42" t="s">
        <v>122</v>
      </c>
      <c r="G9" s="14"/>
      <c r="H9" s="46"/>
      <c r="I9" s="46"/>
      <c r="J9" s="46"/>
    </row>
    <row r="10" spans="1:18" ht="18" customHeight="1">
      <c r="A10" s="275"/>
      <c r="B10" s="266" t="s">
        <v>144</v>
      </c>
      <c r="C10" s="255">
        <v>150</v>
      </c>
      <c r="D10" s="44" t="s">
        <v>67</v>
      </c>
      <c r="E10" s="42">
        <v>60</v>
      </c>
      <c r="F10" s="42" t="s">
        <v>122</v>
      </c>
      <c r="G10" s="14"/>
      <c r="H10" s="46"/>
      <c r="I10" s="46"/>
      <c r="J10" s="46"/>
    </row>
    <row r="11" spans="1:18" customFormat="1" ht="39" customHeight="1">
      <c r="A11" s="275"/>
      <c r="B11" s="268"/>
      <c r="C11" s="256"/>
      <c r="D11" s="47" t="s">
        <v>145</v>
      </c>
      <c r="E11" s="42">
        <v>90</v>
      </c>
      <c r="F11" s="42" t="s">
        <v>122</v>
      </c>
      <c r="G11" s="8" t="s">
        <v>146</v>
      </c>
      <c r="H11" s="46"/>
      <c r="I11" s="46"/>
      <c r="J11" s="46"/>
    </row>
    <row r="12" spans="1:18" s="1" customFormat="1" ht="18" customHeight="1">
      <c r="A12" s="275"/>
      <c r="B12" s="48" t="s">
        <v>147</v>
      </c>
      <c r="C12" s="49">
        <v>150</v>
      </c>
      <c r="D12" s="44" t="s">
        <v>141</v>
      </c>
      <c r="E12" s="48">
        <v>150</v>
      </c>
      <c r="F12" s="42" t="s">
        <v>122</v>
      </c>
      <c r="G12" s="18"/>
      <c r="H12" s="46"/>
      <c r="I12" s="46"/>
      <c r="J12" s="46"/>
    </row>
    <row r="13" spans="1:18" s="1" customFormat="1" ht="18" customHeight="1">
      <c r="A13" s="275"/>
      <c r="B13" s="48" t="s">
        <v>148</v>
      </c>
      <c r="C13" s="48">
        <v>150</v>
      </c>
      <c r="D13" s="44" t="s">
        <v>141</v>
      </c>
      <c r="E13" s="48">
        <v>150</v>
      </c>
      <c r="F13" s="42" t="s">
        <v>122</v>
      </c>
      <c r="G13" s="18"/>
    </row>
    <row r="14" spans="1:18" s="1" customFormat="1" ht="18" customHeight="1">
      <c r="A14" s="275"/>
      <c r="B14" s="258" t="s">
        <v>149</v>
      </c>
      <c r="C14" s="253">
        <v>200</v>
      </c>
      <c r="D14" s="51" t="s">
        <v>49</v>
      </c>
      <c r="E14" s="48">
        <v>170</v>
      </c>
      <c r="F14" s="42" t="s">
        <v>122</v>
      </c>
      <c r="G14" s="18"/>
    </row>
    <row r="15" spans="1:18" s="1" customFormat="1" ht="18" customHeight="1">
      <c r="A15" s="275"/>
      <c r="B15" s="259"/>
      <c r="C15" s="257"/>
      <c r="D15" s="44" t="s">
        <v>150</v>
      </c>
      <c r="E15" s="48">
        <v>30</v>
      </c>
      <c r="F15" s="42" t="s">
        <v>122</v>
      </c>
      <c r="G15" s="18"/>
    </row>
    <row r="16" spans="1:18" s="1" customFormat="1" ht="18" customHeight="1">
      <c r="A16" s="275"/>
      <c r="B16" s="258" t="s">
        <v>151</v>
      </c>
      <c r="C16" s="253">
        <v>40</v>
      </c>
      <c r="D16" s="44" t="s">
        <v>67</v>
      </c>
      <c r="E16" s="48">
        <v>30</v>
      </c>
      <c r="F16" s="42" t="s">
        <v>122</v>
      </c>
      <c r="G16" s="18"/>
    </row>
    <row r="17" spans="1:7" s="1" customFormat="1" ht="18" customHeight="1">
      <c r="A17" s="275"/>
      <c r="B17" s="260"/>
      <c r="C17" s="254"/>
      <c r="D17" s="44" t="s">
        <v>141</v>
      </c>
      <c r="E17" s="48">
        <v>10</v>
      </c>
      <c r="F17" s="42" t="s">
        <v>122</v>
      </c>
      <c r="G17" s="18"/>
    </row>
    <row r="18" spans="1:7" s="1" customFormat="1" ht="18" customHeight="1">
      <c r="A18" s="275"/>
      <c r="B18" s="253" t="s">
        <v>152</v>
      </c>
      <c r="C18" s="253">
        <v>200</v>
      </c>
      <c r="D18" s="52" t="s">
        <v>49</v>
      </c>
      <c r="E18" s="53">
        <v>140</v>
      </c>
      <c r="F18" s="42" t="s">
        <v>122</v>
      </c>
      <c r="G18" s="18"/>
    </row>
    <row r="19" spans="1:7" s="1" customFormat="1" ht="32.1" customHeight="1">
      <c r="A19" s="275"/>
      <c r="B19" s="254"/>
      <c r="C19" s="254"/>
      <c r="D19" s="52" t="s">
        <v>153</v>
      </c>
      <c r="E19" s="53">
        <v>60</v>
      </c>
      <c r="F19" s="42" t="s">
        <v>122</v>
      </c>
      <c r="G19" s="10" t="s">
        <v>146</v>
      </c>
    </row>
    <row r="20" spans="1:7" s="1" customFormat="1" ht="18" customHeight="1">
      <c r="A20" s="275"/>
      <c r="B20" s="258" t="s">
        <v>154</v>
      </c>
      <c r="C20" s="253">
        <v>300</v>
      </c>
      <c r="D20" s="44" t="s">
        <v>67</v>
      </c>
      <c r="E20" s="48">
        <v>20</v>
      </c>
      <c r="F20" s="42" t="s">
        <v>122</v>
      </c>
      <c r="G20" s="18"/>
    </row>
    <row r="21" spans="1:7" s="1" customFormat="1" ht="27.95" customHeight="1">
      <c r="A21" s="275"/>
      <c r="B21" s="254"/>
      <c r="C21" s="254"/>
      <c r="D21" s="44" t="s">
        <v>141</v>
      </c>
      <c r="E21" s="48">
        <v>280</v>
      </c>
      <c r="F21" s="42" t="s">
        <v>122</v>
      </c>
      <c r="G21" s="18"/>
    </row>
    <row r="22" spans="1:7" s="1" customFormat="1" ht="18" customHeight="1">
      <c r="A22" s="275"/>
      <c r="B22" s="266" t="s">
        <v>155</v>
      </c>
      <c r="C22" s="255">
        <v>300</v>
      </c>
      <c r="D22" s="44" t="s">
        <v>67</v>
      </c>
      <c r="E22" s="42">
        <v>20</v>
      </c>
      <c r="F22" s="42" t="s">
        <v>122</v>
      </c>
      <c r="G22" s="14"/>
    </row>
    <row r="23" spans="1:7" s="1" customFormat="1" ht="18" customHeight="1">
      <c r="A23" s="275"/>
      <c r="B23" s="268"/>
      <c r="C23" s="256"/>
      <c r="D23" s="44" t="s">
        <v>141</v>
      </c>
      <c r="E23" s="42">
        <v>280</v>
      </c>
      <c r="F23" s="42" t="s">
        <v>122</v>
      </c>
      <c r="G23" s="14"/>
    </row>
    <row r="24" spans="1:7" s="1" customFormat="1" ht="18" customHeight="1">
      <c r="A24" s="276"/>
      <c r="B24" s="262" t="s">
        <v>156</v>
      </c>
      <c r="C24" s="262">
        <v>350</v>
      </c>
      <c r="D24" s="43" t="s">
        <v>67</v>
      </c>
      <c r="E24" s="42">
        <v>50</v>
      </c>
      <c r="F24" s="42" t="s">
        <v>122</v>
      </c>
      <c r="G24" s="14"/>
    </row>
    <row r="25" spans="1:7" ht="18" customHeight="1">
      <c r="A25" s="276"/>
      <c r="B25" s="262"/>
      <c r="C25" s="262"/>
      <c r="D25" s="43" t="s">
        <v>141</v>
      </c>
      <c r="E25" s="42">
        <v>300</v>
      </c>
      <c r="F25" s="42" t="s">
        <v>122</v>
      </c>
      <c r="G25" s="55" t="s">
        <v>51</v>
      </c>
    </row>
    <row r="26" spans="1:7" ht="18" customHeight="1">
      <c r="A26" s="277" t="s">
        <v>8</v>
      </c>
      <c r="B26" s="266" t="s">
        <v>157</v>
      </c>
      <c r="C26" s="255">
        <v>350</v>
      </c>
      <c r="D26" s="43" t="s">
        <v>67</v>
      </c>
      <c r="E26" s="54">
        <v>20</v>
      </c>
      <c r="F26" s="42" t="s">
        <v>122</v>
      </c>
      <c r="G26" s="14"/>
    </row>
    <row r="27" spans="1:7" ht="18" customHeight="1">
      <c r="A27" s="278"/>
      <c r="B27" s="268"/>
      <c r="C27" s="256"/>
      <c r="D27" s="43" t="s">
        <v>141</v>
      </c>
      <c r="E27" s="54">
        <v>330</v>
      </c>
      <c r="F27" s="42" t="s">
        <v>122</v>
      </c>
      <c r="G27" s="14"/>
    </row>
    <row r="28" spans="1:7" ht="18" customHeight="1">
      <c r="A28" s="278"/>
      <c r="B28" s="266" t="s">
        <v>158</v>
      </c>
      <c r="C28" s="255">
        <v>150</v>
      </c>
      <c r="D28" s="43" t="s">
        <v>67</v>
      </c>
      <c r="E28" s="54">
        <v>20</v>
      </c>
      <c r="F28" s="42" t="s">
        <v>122</v>
      </c>
      <c r="G28" s="14"/>
    </row>
    <row r="29" spans="1:7" ht="18" customHeight="1">
      <c r="A29" s="279"/>
      <c r="B29" s="268"/>
      <c r="C29" s="256"/>
      <c r="D29" s="43" t="s">
        <v>141</v>
      </c>
      <c r="E29" s="54">
        <v>130</v>
      </c>
      <c r="F29" s="42" t="s">
        <v>122</v>
      </c>
      <c r="G29" s="14"/>
    </row>
    <row r="30" spans="1:7" ht="18" customHeight="1">
      <c r="A30" s="275" t="s">
        <v>10</v>
      </c>
      <c r="B30" s="264" t="s">
        <v>159</v>
      </c>
      <c r="C30" s="263">
        <v>400</v>
      </c>
      <c r="D30" s="43" t="s">
        <v>49</v>
      </c>
      <c r="E30" s="42">
        <v>250</v>
      </c>
      <c r="F30" s="42" t="s">
        <v>122</v>
      </c>
      <c r="G30" s="14"/>
    </row>
    <row r="31" spans="1:7" ht="18" customHeight="1">
      <c r="A31" s="275"/>
      <c r="B31" s="264"/>
      <c r="C31" s="263"/>
      <c r="D31" s="43" t="s">
        <v>67</v>
      </c>
      <c r="E31" s="42">
        <v>150</v>
      </c>
      <c r="F31" s="42" t="s">
        <v>122</v>
      </c>
      <c r="G31" s="14"/>
    </row>
    <row r="32" spans="1:7" ht="18" customHeight="1">
      <c r="A32" s="275"/>
      <c r="B32" s="265" t="s">
        <v>160</v>
      </c>
      <c r="C32" s="263">
        <v>400</v>
      </c>
      <c r="D32" s="43" t="s">
        <v>49</v>
      </c>
      <c r="E32" s="42">
        <v>240</v>
      </c>
      <c r="F32" s="42" t="s">
        <v>122</v>
      </c>
      <c r="G32" s="14"/>
    </row>
    <row r="33" spans="1:7" ht="18" customHeight="1">
      <c r="A33" s="275"/>
      <c r="B33" s="265"/>
      <c r="C33" s="263"/>
      <c r="D33" s="43" t="s">
        <v>161</v>
      </c>
      <c r="E33" s="42">
        <v>160</v>
      </c>
      <c r="F33" s="42" t="s">
        <v>122</v>
      </c>
      <c r="G33" s="14"/>
    </row>
    <row r="34" spans="1:7" ht="18" customHeight="1">
      <c r="A34" s="277" t="s">
        <v>12</v>
      </c>
      <c r="B34" s="266" t="s">
        <v>162</v>
      </c>
      <c r="C34" s="255">
        <v>1000</v>
      </c>
      <c r="D34" s="43" t="s">
        <v>49</v>
      </c>
      <c r="E34" s="42">
        <v>50</v>
      </c>
      <c r="F34" s="42" t="s">
        <v>122</v>
      </c>
      <c r="G34" s="14"/>
    </row>
    <row r="35" spans="1:7" ht="18" customHeight="1">
      <c r="A35" s="278"/>
      <c r="B35" s="267"/>
      <c r="C35" s="261"/>
      <c r="D35" s="43" t="s">
        <v>67</v>
      </c>
      <c r="E35" s="42">
        <v>350</v>
      </c>
      <c r="F35" s="42" t="s">
        <v>122</v>
      </c>
      <c r="G35" s="14"/>
    </row>
    <row r="36" spans="1:7" ht="23.25" customHeight="1">
      <c r="A36" s="278"/>
      <c r="B36" s="267"/>
      <c r="C36" s="261"/>
      <c r="D36" s="43" t="s">
        <v>163</v>
      </c>
      <c r="E36" s="42">
        <v>300</v>
      </c>
      <c r="F36" s="42" t="s">
        <v>122</v>
      </c>
      <c r="G36" s="10" t="s">
        <v>146</v>
      </c>
    </row>
    <row r="37" spans="1:7" ht="18.95" customHeight="1">
      <c r="A37" s="278"/>
      <c r="B37" s="268"/>
      <c r="C37" s="256"/>
      <c r="D37" s="56" t="s">
        <v>30</v>
      </c>
      <c r="E37" s="42">
        <v>300</v>
      </c>
      <c r="F37" s="57" t="s">
        <v>124</v>
      </c>
      <c r="G37" s="13" t="s">
        <v>125</v>
      </c>
    </row>
    <row r="38" spans="1:7" ht="18" customHeight="1">
      <c r="A38" s="278"/>
      <c r="B38" s="266" t="s">
        <v>164</v>
      </c>
      <c r="C38" s="255">
        <v>150</v>
      </c>
      <c r="D38" s="43" t="s">
        <v>49</v>
      </c>
      <c r="E38" s="42">
        <v>30</v>
      </c>
      <c r="F38" s="42" t="s">
        <v>122</v>
      </c>
      <c r="G38" s="14"/>
    </row>
    <row r="39" spans="1:7" ht="18" customHeight="1">
      <c r="A39" s="278"/>
      <c r="B39" s="268"/>
      <c r="C39" s="256"/>
      <c r="D39" s="43" t="s">
        <v>67</v>
      </c>
      <c r="E39" s="42">
        <v>120</v>
      </c>
      <c r="F39" s="42" t="s">
        <v>122</v>
      </c>
      <c r="G39" s="14"/>
    </row>
    <row r="40" spans="1:7" ht="18" customHeight="1">
      <c r="A40" s="278"/>
      <c r="B40" s="266" t="s">
        <v>165</v>
      </c>
      <c r="C40" s="255">
        <v>300</v>
      </c>
      <c r="D40" s="43" t="s">
        <v>49</v>
      </c>
      <c r="E40" s="42">
        <v>100</v>
      </c>
      <c r="F40" s="42" t="s">
        <v>122</v>
      </c>
      <c r="G40" s="14"/>
    </row>
    <row r="41" spans="1:7" ht="18" customHeight="1">
      <c r="A41" s="278"/>
      <c r="B41" s="268"/>
      <c r="C41" s="256"/>
      <c r="D41" s="43" t="s">
        <v>67</v>
      </c>
      <c r="E41" s="42">
        <v>200</v>
      </c>
      <c r="F41" s="42" t="s">
        <v>122</v>
      </c>
      <c r="G41" s="14"/>
    </row>
    <row r="42" spans="1:7" ht="18" customHeight="1">
      <c r="A42" s="278"/>
      <c r="B42" s="48" t="s">
        <v>166</v>
      </c>
      <c r="C42" s="48">
        <v>60</v>
      </c>
      <c r="D42" s="51" t="s">
        <v>67</v>
      </c>
      <c r="E42" s="48">
        <v>60</v>
      </c>
      <c r="F42" s="42" t="s">
        <v>122</v>
      </c>
      <c r="G42" s="58"/>
    </row>
    <row r="43" spans="1:7" ht="18" customHeight="1">
      <c r="A43" s="278"/>
      <c r="B43" s="54" t="s">
        <v>167</v>
      </c>
      <c r="C43" s="54">
        <v>160</v>
      </c>
      <c r="D43" s="43" t="s">
        <v>49</v>
      </c>
      <c r="E43" s="54">
        <v>160</v>
      </c>
      <c r="F43" s="42" t="s">
        <v>122</v>
      </c>
      <c r="G43" s="59"/>
    </row>
    <row r="44" spans="1:7" s="1" customFormat="1" ht="18" customHeight="1">
      <c r="A44" s="280" t="s">
        <v>14</v>
      </c>
      <c r="B44" s="258" t="s">
        <v>168</v>
      </c>
      <c r="C44" s="253">
        <v>160</v>
      </c>
      <c r="D44" s="43" t="s">
        <v>49</v>
      </c>
      <c r="E44" s="48">
        <v>140</v>
      </c>
      <c r="F44" s="42" t="s">
        <v>122</v>
      </c>
      <c r="G44" s="18"/>
    </row>
    <row r="45" spans="1:7" s="1" customFormat="1" ht="18" customHeight="1">
      <c r="A45" s="281"/>
      <c r="B45" s="260"/>
      <c r="C45" s="254"/>
      <c r="D45" s="43" t="s">
        <v>67</v>
      </c>
      <c r="E45" s="48">
        <v>20</v>
      </c>
      <c r="F45" s="42" t="s">
        <v>122</v>
      </c>
      <c r="G45" s="18"/>
    </row>
    <row r="46" spans="1:7" s="1" customFormat="1" ht="18" customHeight="1">
      <c r="A46" s="281"/>
      <c r="B46" s="253" t="s">
        <v>169</v>
      </c>
      <c r="C46" s="253">
        <v>400</v>
      </c>
      <c r="D46" s="43" t="s">
        <v>67</v>
      </c>
      <c r="E46" s="48">
        <v>100</v>
      </c>
      <c r="F46" s="42" t="s">
        <v>122</v>
      </c>
      <c r="G46" s="18"/>
    </row>
    <row r="47" spans="1:7" s="1" customFormat="1" ht="18" customHeight="1">
      <c r="A47" s="281"/>
      <c r="B47" s="254"/>
      <c r="C47" s="254"/>
      <c r="D47" s="43" t="s">
        <v>141</v>
      </c>
      <c r="E47" s="48">
        <v>300</v>
      </c>
      <c r="F47" s="42" t="s">
        <v>122</v>
      </c>
      <c r="G47" s="18"/>
    </row>
    <row r="48" spans="1:7" s="1" customFormat="1" ht="18" customHeight="1">
      <c r="A48" s="281"/>
      <c r="B48" s="253" t="s">
        <v>170</v>
      </c>
      <c r="C48" s="253">
        <v>200</v>
      </c>
      <c r="D48" s="43" t="s">
        <v>49</v>
      </c>
      <c r="E48" s="48">
        <v>10</v>
      </c>
      <c r="F48" s="42" t="s">
        <v>122</v>
      </c>
      <c r="G48" s="18"/>
    </row>
    <row r="49" spans="1:7" s="1" customFormat="1" ht="18" customHeight="1">
      <c r="A49" s="281"/>
      <c r="B49" s="257"/>
      <c r="C49" s="257"/>
      <c r="D49" s="43" t="s">
        <v>67</v>
      </c>
      <c r="E49" s="48">
        <v>50</v>
      </c>
      <c r="F49" s="42" t="s">
        <v>122</v>
      </c>
      <c r="G49" s="18"/>
    </row>
    <row r="50" spans="1:7" s="1" customFormat="1" ht="18" customHeight="1">
      <c r="A50" s="281"/>
      <c r="B50" s="254"/>
      <c r="C50" s="254"/>
      <c r="D50" s="44" t="s">
        <v>141</v>
      </c>
      <c r="E50" s="48">
        <v>140</v>
      </c>
      <c r="F50" s="42" t="s">
        <v>122</v>
      </c>
      <c r="G50" s="18"/>
    </row>
    <row r="51" spans="1:7" s="1" customFormat="1">
      <c r="A51" s="281"/>
      <c r="B51" s="258" t="s">
        <v>171</v>
      </c>
      <c r="C51" s="258">
        <v>300</v>
      </c>
      <c r="D51" s="43" t="s">
        <v>67</v>
      </c>
      <c r="E51" s="48">
        <v>200</v>
      </c>
      <c r="F51" s="42" t="s">
        <v>122</v>
      </c>
      <c r="G51" s="20"/>
    </row>
    <row r="52" spans="1:7" s="1" customFormat="1">
      <c r="A52" s="281"/>
      <c r="B52" s="259"/>
      <c r="C52" s="259"/>
      <c r="D52" s="43" t="s">
        <v>141</v>
      </c>
      <c r="E52" s="48">
        <v>50</v>
      </c>
      <c r="F52" s="42" t="s">
        <v>122</v>
      </c>
      <c r="G52" s="20"/>
    </row>
    <row r="53" spans="1:7" s="1" customFormat="1" ht="21" customHeight="1">
      <c r="A53" s="281"/>
      <c r="B53" s="260"/>
      <c r="C53" s="260"/>
      <c r="D53" s="1" t="s">
        <v>172</v>
      </c>
      <c r="E53" s="17">
        <v>50</v>
      </c>
      <c r="F53" s="18"/>
      <c r="G53" s="10" t="s">
        <v>173</v>
      </c>
    </row>
    <row r="54" spans="1:7" s="1" customFormat="1" ht="18" customHeight="1">
      <c r="A54" s="281"/>
      <c r="B54" s="258" t="s">
        <v>174</v>
      </c>
      <c r="C54" s="253">
        <v>240</v>
      </c>
      <c r="D54" s="43" t="s">
        <v>49</v>
      </c>
      <c r="E54" s="48">
        <v>80</v>
      </c>
      <c r="F54" s="42" t="s">
        <v>122</v>
      </c>
      <c r="G54" s="18"/>
    </row>
    <row r="55" spans="1:7" s="1" customFormat="1" ht="18" customHeight="1">
      <c r="A55" s="281"/>
      <c r="B55" s="260"/>
      <c r="C55" s="254"/>
      <c r="D55" s="43" t="s">
        <v>67</v>
      </c>
      <c r="E55" s="48">
        <v>160</v>
      </c>
      <c r="F55" s="42" t="s">
        <v>122</v>
      </c>
      <c r="G55" s="18"/>
    </row>
    <row r="56" spans="1:7" ht="18" customHeight="1">
      <c r="A56" s="280" t="s">
        <v>16</v>
      </c>
      <c r="B56" s="258" t="s">
        <v>175</v>
      </c>
      <c r="C56" s="253">
        <v>300</v>
      </c>
      <c r="D56" s="43" t="s">
        <v>67</v>
      </c>
      <c r="E56" s="48">
        <v>100</v>
      </c>
      <c r="F56" s="42" t="s">
        <v>122</v>
      </c>
      <c r="G56" s="18"/>
    </row>
    <row r="57" spans="1:7" ht="18" customHeight="1">
      <c r="A57" s="281"/>
      <c r="B57" s="260"/>
      <c r="C57" s="254"/>
      <c r="D57" s="43" t="s">
        <v>141</v>
      </c>
      <c r="E57" s="48">
        <v>200</v>
      </c>
      <c r="F57" s="42" t="s">
        <v>122</v>
      </c>
      <c r="G57" s="18"/>
    </row>
    <row r="58" spans="1:7" ht="27" customHeight="1">
      <c r="A58" s="281"/>
      <c r="B58" s="50" t="s">
        <v>176</v>
      </c>
      <c r="C58" s="49">
        <v>200</v>
      </c>
      <c r="D58" s="43" t="s">
        <v>141</v>
      </c>
      <c r="E58" s="48">
        <v>200</v>
      </c>
      <c r="F58" s="42" t="s">
        <v>122</v>
      </c>
      <c r="G58" s="18"/>
    </row>
    <row r="59" spans="1:7" ht="18" customHeight="1">
      <c r="A59" s="19" t="s">
        <v>20</v>
      </c>
      <c r="B59" s="45" t="s">
        <v>177</v>
      </c>
      <c r="C59" s="48">
        <v>200</v>
      </c>
      <c r="D59" s="43" t="s">
        <v>141</v>
      </c>
      <c r="E59" s="48">
        <v>200</v>
      </c>
      <c r="F59" s="42" t="s">
        <v>122</v>
      </c>
      <c r="G59" s="18"/>
    </row>
    <row r="60" spans="1:7" ht="18" customHeight="1">
      <c r="A60" s="272" t="s">
        <v>22</v>
      </c>
      <c r="B60" s="272"/>
      <c r="C60" s="60">
        <f>SUM(C5:C59)</f>
        <v>7310</v>
      </c>
      <c r="D60" s="61"/>
      <c r="E60" s="60">
        <f>SUM(E5:E59)</f>
        <v>7310</v>
      </c>
      <c r="F60" s="42"/>
      <c r="G60" s="14"/>
    </row>
    <row r="61" spans="1:7" ht="42.95" customHeight="1">
      <c r="A61" s="273" t="s">
        <v>178</v>
      </c>
      <c r="B61" s="273"/>
      <c r="C61" s="273"/>
      <c r="D61" s="274"/>
      <c r="E61" s="274"/>
      <c r="F61" s="274"/>
      <c r="G61" s="274"/>
    </row>
    <row r="86" spans="7:7">
      <c r="G86" s="46"/>
    </row>
  </sheetData>
  <mergeCells count="54">
    <mergeCell ref="A2:G2"/>
    <mergeCell ref="F3:G3"/>
    <mergeCell ref="A60:B60"/>
    <mergeCell ref="A61:G61"/>
    <mergeCell ref="A5:A25"/>
    <mergeCell ref="A26:A29"/>
    <mergeCell ref="A30:A33"/>
    <mergeCell ref="A34:A43"/>
    <mergeCell ref="A44:A55"/>
    <mergeCell ref="A56:A58"/>
    <mergeCell ref="B6:B7"/>
    <mergeCell ref="B8:B9"/>
    <mergeCell ref="B10:B11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7"/>
    <mergeCell ref="B38:B39"/>
    <mergeCell ref="B40:B41"/>
    <mergeCell ref="B44:B45"/>
    <mergeCell ref="B46:B47"/>
    <mergeCell ref="B48:B50"/>
    <mergeCell ref="B51:B53"/>
    <mergeCell ref="B54:B55"/>
    <mergeCell ref="B56:B57"/>
    <mergeCell ref="C6:C7"/>
    <mergeCell ref="C8:C9"/>
    <mergeCell ref="C10:C11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7"/>
    <mergeCell ref="C38:C39"/>
    <mergeCell ref="C54:C55"/>
    <mergeCell ref="C56:C57"/>
    <mergeCell ref="C40:C41"/>
    <mergeCell ref="C44:C45"/>
    <mergeCell ref="C46:C47"/>
    <mergeCell ref="C48:C50"/>
    <mergeCell ref="C51:C53"/>
  </mergeCells>
  <phoneticPr fontId="55" type="noConversion"/>
  <printOptions horizontalCentered="1"/>
  <pageMargins left="0.27500000000000002" right="0.196527777777778" top="0.31458333333333299" bottom="0.35416666666666702" header="3.8888888888888903E-2" footer="0.29861111111111099"/>
  <pageSetup paperSize="9" orientation="portrait" r:id="rId1"/>
  <rowBreaks count="1" manualBreakCount="1">
    <brk id="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29"/>
  <sheetViews>
    <sheetView workbookViewId="0">
      <pane ySplit="6" topLeftCell="A7" activePane="bottomLeft" state="frozen"/>
      <selection pane="bottomLeft" activeCell="A4" sqref="A4:Q28"/>
    </sheetView>
  </sheetViews>
  <sheetFormatPr defaultColWidth="9" defaultRowHeight="13.5"/>
  <cols>
    <col min="1" max="1" width="5.25" style="2" customWidth="1"/>
    <col min="2" max="2" width="7.75" style="2" customWidth="1"/>
    <col min="3" max="3" width="18" style="2" customWidth="1"/>
    <col min="4" max="4" width="9.625" style="2" customWidth="1"/>
    <col min="5" max="5" width="5.625" style="2" customWidth="1"/>
    <col min="6" max="6" width="7.125" style="2" customWidth="1"/>
    <col min="7" max="7" width="8.625" style="2" customWidth="1"/>
    <col min="8" max="8" width="7.625" style="2" customWidth="1"/>
    <col min="9" max="9" width="7" style="2" customWidth="1"/>
    <col min="10" max="10" width="8.125" style="2" customWidth="1"/>
    <col min="11" max="11" width="4.875" style="2" customWidth="1"/>
    <col min="12" max="12" width="8.5" style="2" customWidth="1"/>
    <col min="13" max="13" width="5.875" style="2" customWidth="1"/>
    <col min="14" max="14" width="6.25" style="2" customWidth="1"/>
    <col min="15" max="15" width="6.375" style="2" customWidth="1"/>
    <col min="16" max="16" width="5.875" style="2" customWidth="1"/>
    <col min="17" max="17" width="4.875" style="2" customWidth="1"/>
    <col min="18" max="18" width="26.25" style="2" customWidth="1"/>
    <col min="19" max="20" width="9" style="3"/>
    <col min="21" max="24" width="12.625" style="3"/>
    <col min="25" max="261" width="9" style="3"/>
    <col min="262" max="262" width="5.25" style="3" customWidth="1"/>
    <col min="263" max="263" width="6.875" style="3" customWidth="1"/>
    <col min="264" max="264" width="9.375" style="3" customWidth="1"/>
    <col min="265" max="265" width="5.25" style="3" customWidth="1"/>
    <col min="266" max="266" width="7.375" style="3" customWidth="1"/>
    <col min="267" max="267" width="7.625" style="3" customWidth="1"/>
    <col min="268" max="269" width="6.75" style="3" customWidth="1"/>
    <col min="270" max="270" width="7.5" style="3" customWidth="1"/>
    <col min="271" max="271" width="6.375" style="3" customWidth="1"/>
    <col min="272" max="272" width="9" style="3" hidden="1" customWidth="1"/>
    <col min="273" max="273" width="24.75" style="3" customWidth="1"/>
    <col min="274" max="517" width="9" style="3"/>
    <col min="518" max="518" width="5.25" style="3" customWidth="1"/>
    <col min="519" max="519" width="6.875" style="3" customWidth="1"/>
    <col min="520" max="520" width="9.375" style="3" customWidth="1"/>
    <col min="521" max="521" width="5.25" style="3" customWidth="1"/>
    <col min="522" max="522" width="7.375" style="3" customWidth="1"/>
    <col min="523" max="523" width="7.625" style="3" customWidth="1"/>
    <col min="524" max="525" width="6.75" style="3" customWidth="1"/>
    <col min="526" max="526" width="7.5" style="3" customWidth="1"/>
    <col min="527" max="527" width="6.375" style="3" customWidth="1"/>
    <col min="528" max="528" width="9" style="3" hidden="1" customWidth="1"/>
    <col min="529" max="529" width="24.75" style="3" customWidth="1"/>
    <col min="530" max="773" width="9" style="3"/>
    <col min="774" max="774" width="5.25" style="3" customWidth="1"/>
    <col min="775" max="775" width="6.875" style="3" customWidth="1"/>
    <col min="776" max="776" width="9.375" style="3" customWidth="1"/>
    <col min="777" max="777" width="5.25" style="3" customWidth="1"/>
    <col min="778" max="778" width="7.375" style="3" customWidth="1"/>
    <col min="779" max="779" width="7.625" style="3" customWidth="1"/>
    <col min="780" max="781" width="6.75" style="3" customWidth="1"/>
    <col min="782" max="782" width="7.5" style="3" customWidth="1"/>
    <col min="783" max="783" width="6.375" style="3" customWidth="1"/>
    <col min="784" max="784" width="9" style="3" hidden="1" customWidth="1"/>
    <col min="785" max="785" width="24.75" style="3" customWidth="1"/>
    <col min="786" max="1029" width="9" style="3"/>
    <col min="1030" max="1030" width="5.25" style="3" customWidth="1"/>
    <col min="1031" max="1031" width="6.875" style="3" customWidth="1"/>
    <col min="1032" max="1032" width="9.375" style="3" customWidth="1"/>
    <col min="1033" max="1033" width="5.25" style="3" customWidth="1"/>
    <col min="1034" max="1034" width="7.375" style="3" customWidth="1"/>
    <col min="1035" max="1035" width="7.625" style="3" customWidth="1"/>
    <col min="1036" max="1037" width="6.75" style="3" customWidth="1"/>
    <col min="1038" max="1038" width="7.5" style="3" customWidth="1"/>
    <col min="1039" max="1039" width="6.375" style="3" customWidth="1"/>
    <col min="1040" max="1040" width="9" style="3" hidden="1" customWidth="1"/>
    <col min="1041" max="1041" width="24.75" style="3" customWidth="1"/>
    <col min="1042" max="1285" width="9" style="3"/>
    <col min="1286" max="1286" width="5.25" style="3" customWidth="1"/>
    <col min="1287" max="1287" width="6.875" style="3" customWidth="1"/>
    <col min="1288" max="1288" width="9.375" style="3" customWidth="1"/>
    <col min="1289" max="1289" width="5.25" style="3" customWidth="1"/>
    <col min="1290" max="1290" width="7.375" style="3" customWidth="1"/>
    <col min="1291" max="1291" width="7.625" style="3" customWidth="1"/>
    <col min="1292" max="1293" width="6.75" style="3" customWidth="1"/>
    <col min="1294" max="1294" width="7.5" style="3" customWidth="1"/>
    <col min="1295" max="1295" width="6.375" style="3" customWidth="1"/>
    <col min="1296" max="1296" width="9" style="3" hidden="1" customWidth="1"/>
    <col min="1297" max="1297" width="24.75" style="3" customWidth="1"/>
    <col min="1298" max="1541" width="9" style="3"/>
    <col min="1542" max="1542" width="5.25" style="3" customWidth="1"/>
    <col min="1543" max="1543" width="6.875" style="3" customWidth="1"/>
    <col min="1544" max="1544" width="9.375" style="3" customWidth="1"/>
    <col min="1545" max="1545" width="5.25" style="3" customWidth="1"/>
    <col min="1546" max="1546" width="7.375" style="3" customWidth="1"/>
    <col min="1547" max="1547" width="7.625" style="3" customWidth="1"/>
    <col min="1548" max="1549" width="6.75" style="3" customWidth="1"/>
    <col min="1550" max="1550" width="7.5" style="3" customWidth="1"/>
    <col min="1551" max="1551" width="6.375" style="3" customWidth="1"/>
    <col min="1552" max="1552" width="9" style="3" hidden="1" customWidth="1"/>
    <col min="1553" max="1553" width="24.75" style="3" customWidth="1"/>
    <col min="1554" max="1797" width="9" style="3"/>
    <col min="1798" max="1798" width="5.25" style="3" customWidth="1"/>
    <col min="1799" max="1799" width="6.875" style="3" customWidth="1"/>
    <col min="1800" max="1800" width="9.375" style="3" customWidth="1"/>
    <col min="1801" max="1801" width="5.25" style="3" customWidth="1"/>
    <col min="1802" max="1802" width="7.375" style="3" customWidth="1"/>
    <col min="1803" max="1803" width="7.625" style="3" customWidth="1"/>
    <col min="1804" max="1805" width="6.75" style="3" customWidth="1"/>
    <col min="1806" max="1806" width="7.5" style="3" customWidth="1"/>
    <col min="1807" max="1807" width="6.375" style="3" customWidth="1"/>
    <col min="1808" max="1808" width="9" style="3" hidden="1" customWidth="1"/>
    <col min="1809" max="1809" width="24.75" style="3" customWidth="1"/>
    <col min="1810" max="2053" width="9" style="3"/>
    <col min="2054" max="2054" width="5.25" style="3" customWidth="1"/>
    <col min="2055" max="2055" width="6.875" style="3" customWidth="1"/>
    <col min="2056" max="2056" width="9.375" style="3" customWidth="1"/>
    <col min="2057" max="2057" width="5.25" style="3" customWidth="1"/>
    <col min="2058" max="2058" width="7.375" style="3" customWidth="1"/>
    <col min="2059" max="2059" width="7.625" style="3" customWidth="1"/>
    <col min="2060" max="2061" width="6.75" style="3" customWidth="1"/>
    <col min="2062" max="2062" width="7.5" style="3" customWidth="1"/>
    <col min="2063" max="2063" width="6.375" style="3" customWidth="1"/>
    <col min="2064" max="2064" width="9" style="3" hidden="1" customWidth="1"/>
    <col min="2065" max="2065" width="24.75" style="3" customWidth="1"/>
    <col min="2066" max="2309" width="9" style="3"/>
    <col min="2310" max="2310" width="5.25" style="3" customWidth="1"/>
    <col min="2311" max="2311" width="6.875" style="3" customWidth="1"/>
    <col min="2312" max="2312" width="9.375" style="3" customWidth="1"/>
    <col min="2313" max="2313" width="5.25" style="3" customWidth="1"/>
    <col min="2314" max="2314" width="7.375" style="3" customWidth="1"/>
    <col min="2315" max="2315" width="7.625" style="3" customWidth="1"/>
    <col min="2316" max="2317" width="6.75" style="3" customWidth="1"/>
    <col min="2318" max="2318" width="7.5" style="3" customWidth="1"/>
    <col min="2319" max="2319" width="6.375" style="3" customWidth="1"/>
    <col min="2320" max="2320" width="9" style="3" hidden="1" customWidth="1"/>
    <col min="2321" max="2321" width="24.75" style="3" customWidth="1"/>
    <col min="2322" max="2565" width="9" style="3"/>
    <col min="2566" max="2566" width="5.25" style="3" customWidth="1"/>
    <col min="2567" max="2567" width="6.875" style="3" customWidth="1"/>
    <col min="2568" max="2568" width="9.375" style="3" customWidth="1"/>
    <col min="2569" max="2569" width="5.25" style="3" customWidth="1"/>
    <col min="2570" max="2570" width="7.375" style="3" customWidth="1"/>
    <col min="2571" max="2571" width="7.625" style="3" customWidth="1"/>
    <col min="2572" max="2573" width="6.75" style="3" customWidth="1"/>
    <col min="2574" max="2574" width="7.5" style="3" customWidth="1"/>
    <col min="2575" max="2575" width="6.375" style="3" customWidth="1"/>
    <col min="2576" max="2576" width="9" style="3" hidden="1" customWidth="1"/>
    <col min="2577" max="2577" width="24.75" style="3" customWidth="1"/>
    <col min="2578" max="2821" width="9" style="3"/>
    <col min="2822" max="2822" width="5.25" style="3" customWidth="1"/>
    <col min="2823" max="2823" width="6.875" style="3" customWidth="1"/>
    <col min="2824" max="2824" width="9.375" style="3" customWidth="1"/>
    <col min="2825" max="2825" width="5.25" style="3" customWidth="1"/>
    <col min="2826" max="2826" width="7.375" style="3" customWidth="1"/>
    <col min="2827" max="2827" width="7.625" style="3" customWidth="1"/>
    <col min="2828" max="2829" width="6.75" style="3" customWidth="1"/>
    <col min="2830" max="2830" width="7.5" style="3" customWidth="1"/>
    <col min="2831" max="2831" width="6.375" style="3" customWidth="1"/>
    <col min="2832" max="2832" width="9" style="3" hidden="1" customWidth="1"/>
    <col min="2833" max="2833" width="24.75" style="3" customWidth="1"/>
    <col min="2834" max="3077" width="9" style="3"/>
    <col min="3078" max="3078" width="5.25" style="3" customWidth="1"/>
    <col min="3079" max="3079" width="6.875" style="3" customWidth="1"/>
    <col min="3080" max="3080" width="9.375" style="3" customWidth="1"/>
    <col min="3081" max="3081" width="5.25" style="3" customWidth="1"/>
    <col min="3082" max="3082" width="7.375" style="3" customWidth="1"/>
    <col min="3083" max="3083" width="7.625" style="3" customWidth="1"/>
    <col min="3084" max="3085" width="6.75" style="3" customWidth="1"/>
    <col min="3086" max="3086" width="7.5" style="3" customWidth="1"/>
    <col min="3087" max="3087" width="6.375" style="3" customWidth="1"/>
    <col min="3088" max="3088" width="9" style="3" hidden="1" customWidth="1"/>
    <col min="3089" max="3089" width="24.75" style="3" customWidth="1"/>
    <col min="3090" max="3333" width="9" style="3"/>
    <col min="3334" max="3334" width="5.25" style="3" customWidth="1"/>
    <col min="3335" max="3335" width="6.875" style="3" customWidth="1"/>
    <col min="3336" max="3336" width="9.375" style="3" customWidth="1"/>
    <col min="3337" max="3337" width="5.25" style="3" customWidth="1"/>
    <col min="3338" max="3338" width="7.375" style="3" customWidth="1"/>
    <col min="3339" max="3339" width="7.625" style="3" customWidth="1"/>
    <col min="3340" max="3341" width="6.75" style="3" customWidth="1"/>
    <col min="3342" max="3342" width="7.5" style="3" customWidth="1"/>
    <col min="3343" max="3343" width="6.375" style="3" customWidth="1"/>
    <col min="3344" max="3344" width="9" style="3" hidden="1" customWidth="1"/>
    <col min="3345" max="3345" width="24.75" style="3" customWidth="1"/>
    <col min="3346" max="3589" width="9" style="3"/>
    <col min="3590" max="3590" width="5.25" style="3" customWidth="1"/>
    <col min="3591" max="3591" width="6.875" style="3" customWidth="1"/>
    <col min="3592" max="3592" width="9.375" style="3" customWidth="1"/>
    <col min="3593" max="3593" width="5.25" style="3" customWidth="1"/>
    <col min="3594" max="3594" width="7.375" style="3" customWidth="1"/>
    <col min="3595" max="3595" width="7.625" style="3" customWidth="1"/>
    <col min="3596" max="3597" width="6.75" style="3" customWidth="1"/>
    <col min="3598" max="3598" width="7.5" style="3" customWidth="1"/>
    <col min="3599" max="3599" width="6.375" style="3" customWidth="1"/>
    <col min="3600" max="3600" width="9" style="3" hidden="1" customWidth="1"/>
    <col min="3601" max="3601" width="24.75" style="3" customWidth="1"/>
    <col min="3602" max="3845" width="9" style="3"/>
    <col min="3846" max="3846" width="5.25" style="3" customWidth="1"/>
    <col min="3847" max="3847" width="6.875" style="3" customWidth="1"/>
    <col min="3848" max="3848" width="9.375" style="3" customWidth="1"/>
    <col min="3849" max="3849" width="5.25" style="3" customWidth="1"/>
    <col min="3850" max="3850" width="7.375" style="3" customWidth="1"/>
    <col min="3851" max="3851" width="7.625" style="3" customWidth="1"/>
    <col min="3852" max="3853" width="6.75" style="3" customWidth="1"/>
    <col min="3854" max="3854" width="7.5" style="3" customWidth="1"/>
    <col min="3855" max="3855" width="6.375" style="3" customWidth="1"/>
    <col min="3856" max="3856" width="9" style="3" hidden="1" customWidth="1"/>
    <col min="3857" max="3857" width="24.75" style="3" customWidth="1"/>
    <col min="3858" max="4101" width="9" style="3"/>
    <col min="4102" max="4102" width="5.25" style="3" customWidth="1"/>
    <col min="4103" max="4103" width="6.875" style="3" customWidth="1"/>
    <col min="4104" max="4104" width="9.375" style="3" customWidth="1"/>
    <col min="4105" max="4105" width="5.25" style="3" customWidth="1"/>
    <col min="4106" max="4106" width="7.375" style="3" customWidth="1"/>
    <col min="4107" max="4107" width="7.625" style="3" customWidth="1"/>
    <col min="4108" max="4109" width="6.75" style="3" customWidth="1"/>
    <col min="4110" max="4110" width="7.5" style="3" customWidth="1"/>
    <col min="4111" max="4111" width="6.375" style="3" customWidth="1"/>
    <col min="4112" max="4112" width="9" style="3" hidden="1" customWidth="1"/>
    <col min="4113" max="4113" width="24.75" style="3" customWidth="1"/>
    <col min="4114" max="4357" width="9" style="3"/>
    <col min="4358" max="4358" width="5.25" style="3" customWidth="1"/>
    <col min="4359" max="4359" width="6.875" style="3" customWidth="1"/>
    <col min="4360" max="4360" width="9.375" style="3" customWidth="1"/>
    <col min="4361" max="4361" width="5.25" style="3" customWidth="1"/>
    <col min="4362" max="4362" width="7.375" style="3" customWidth="1"/>
    <col min="4363" max="4363" width="7.625" style="3" customWidth="1"/>
    <col min="4364" max="4365" width="6.75" style="3" customWidth="1"/>
    <col min="4366" max="4366" width="7.5" style="3" customWidth="1"/>
    <col min="4367" max="4367" width="6.375" style="3" customWidth="1"/>
    <col min="4368" max="4368" width="9" style="3" hidden="1" customWidth="1"/>
    <col min="4369" max="4369" width="24.75" style="3" customWidth="1"/>
    <col min="4370" max="4613" width="9" style="3"/>
    <col min="4614" max="4614" width="5.25" style="3" customWidth="1"/>
    <col min="4615" max="4615" width="6.875" style="3" customWidth="1"/>
    <col min="4616" max="4616" width="9.375" style="3" customWidth="1"/>
    <col min="4617" max="4617" width="5.25" style="3" customWidth="1"/>
    <col min="4618" max="4618" width="7.375" style="3" customWidth="1"/>
    <col min="4619" max="4619" width="7.625" style="3" customWidth="1"/>
    <col min="4620" max="4621" width="6.75" style="3" customWidth="1"/>
    <col min="4622" max="4622" width="7.5" style="3" customWidth="1"/>
    <col min="4623" max="4623" width="6.375" style="3" customWidth="1"/>
    <col min="4624" max="4624" width="9" style="3" hidden="1" customWidth="1"/>
    <col min="4625" max="4625" width="24.75" style="3" customWidth="1"/>
    <col min="4626" max="4869" width="9" style="3"/>
    <col min="4870" max="4870" width="5.25" style="3" customWidth="1"/>
    <col min="4871" max="4871" width="6.875" style="3" customWidth="1"/>
    <col min="4872" max="4872" width="9.375" style="3" customWidth="1"/>
    <col min="4873" max="4873" width="5.25" style="3" customWidth="1"/>
    <col min="4874" max="4874" width="7.375" style="3" customWidth="1"/>
    <col min="4875" max="4875" width="7.625" style="3" customWidth="1"/>
    <col min="4876" max="4877" width="6.75" style="3" customWidth="1"/>
    <col min="4878" max="4878" width="7.5" style="3" customWidth="1"/>
    <col min="4879" max="4879" width="6.375" style="3" customWidth="1"/>
    <col min="4880" max="4880" width="9" style="3" hidden="1" customWidth="1"/>
    <col min="4881" max="4881" width="24.75" style="3" customWidth="1"/>
    <col min="4882" max="5125" width="9" style="3"/>
    <col min="5126" max="5126" width="5.25" style="3" customWidth="1"/>
    <col min="5127" max="5127" width="6.875" style="3" customWidth="1"/>
    <col min="5128" max="5128" width="9.375" style="3" customWidth="1"/>
    <col min="5129" max="5129" width="5.25" style="3" customWidth="1"/>
    <col min="5130" max="5130" width="7.375" style="3" customWidth="1"/>
    <col min="5131" max="5131" width="7.625" style="3" customWidth="1"/>
    <col min="5132" max="5133" width="6.75" style="3" customWidth="1"/>
    <col min="5134" max="5134" width="7.5" style="3" customWidth="1"/>
    <col min="5135" max="5135" width="6.375" style="3" customWidth="1"/>
    <col min="5136" max="5136" width="9" style="3" hidden="1" customWidth="1"/>
    <col min="5137" max="5137" width="24.75" style="3" customWidth="1"/>
    <col min="5138" max="5381" width="9" style="3"/>
    <col min="5382" max="5382" width="5.25" style="3" customWidth="1"/>
    <col min="5383" max="5383" width="6.875" style="3" customWidth="1"/>
    <col min="5384" max="5384" width="9.375" style="3" customWidth="1"/>
    <col min="5385" max="5385" width="5.25" style="3" customWidth="1"/>
    <col min="5386" max="5386" width="7.375" style="3" customWidth="1"/>
    <col min="5387" max="5387" width="7.625" style="3" customWidth="1"/>
    <col min="5388" max="5389" width="6.75" style="3" customWidth="1"/>
    <col min="5390" max="5390" width="7.5" style="3" customWidth="1"/>
    <col min="5391" max="5391" width="6.375" style="3" customWidth="1"/>
    <col min="5392" max="5392" width="9" style="3" hidden="1" customWidth="1"/>
    <col min="5393" max="5393" width="24.75" style="3" customWidth="1"/>
    <col min="5394" max="5637" width="9" style="3"/>
    <col min="5638" max="5638" width="5.25" style="3" customWidth="1"/>
    <col min="5639" max="5639" width="6.875" style="3" customWidth="1"/>
    <col min="5640" max="5640" width="9.375" style="3" customWidth="1"/>
    <col min="5641" max="5641" width="5.25" style="3" customWidth="1"/>
    <col min="5642" max="5642" width="7.375" style="3" customWidth="1"/>
    <col min="5643" max="5643" width="7.625" style="3" customWidth="1"/>
    <col min="5644" max="5645" width="6.75" style="3" customWidth="1"/>
    <col min="5646" max="5646" width="7.5" style="3" customWidth="1"/>
    <col min="5647" max="5647" width="6.375" style="3" customWidth="1"/>
    <col min="5648" max="5648" width="9" style="3" hidden="1" customWidth="1"/>
    <col min="5649" max="5649" width="24.75" style="3" customWidth="1"/>
    <col min="5650" max="5893" width="9" style="3"/>
    <col min="5894" max="5894" width="5.25" style="3" customWidth="1"/>
    <col min="5895" max="5895" width="6.875" style="3" customWidth="1"/>
    <col min="5896" max="5896" width="9.375" style="3" customWidth="1"/>
    <col min="5897" max="5897" width="5.25" style="3" customWidth="1"/>
    <col min="5898" max="5898" width="7.375" style="3" customWidth="1"/>
    <col min="5899" max="5899" width="7.625" style="3" customWidth="1"/>
    <col min="5900" max="5901" width="6.75" style="3" customWidth="1"/>
    <col min="5902" max="5902" width="7.5" style="3" customWidth="1"/>
    <col min="5903" max="5903" width="6.375" style="3" customWidth="1"/>
    <col min="5904" max="5904" width="9" style="3" hidden="1" customWidth="1"/>
    <col min="5905" max="5905" width="24.75" style="3" customWidth="1"/>
    <col min="5906" max="6149" width="9" style="3"/>
    <col min="6150" max="6150" width="5.25" style="3" customWidth="1"/>
    <col min="6151" max="6151" width="6.875" style="3" customWidth="1"/>
    <col min="6152" max="6152" width="9.375" style="3" customWidth="1"/>
    <col min="6153" max="6153" width="5.25" style="3" customWidth="1"/>
    <col min="6154" max="6154" width="7.375" style="3" customWidth="1"/>
    <col min="6155" max="6155" width="7.625" style="3" customWidth="1"/>
    <col min="6156" max="6157" width="6.75" style="3" customWidth="1"/>
    <col min="6158" max="6158" width="7.5" style="3" customWidth="1"/>
    <col min="6159" max="6159" width="6.375" style="3" customWidth="1"/>
    <col min="6160" max="6160" width="9" style="3" hidden="1" customWidth="1"/>
    <col min="6161" max="6161" width="24.75" style="3" customWidth="1"/>
    <col min="6162" max="6405" width="9" style="3"/>
    <col min="6406" max="6406" width="5.25" style="3" customWidth="1"/>
    <col min="6407" max="6407" width="6.875" style="3" customWidth="1"/>
    <col min="6408" max="6408" width="9.375" style="3" customWidth="1"/>
    <col min="6409" max="6409" width="5.25" style="3" customWidth="1"/>
    <col min="6410" max="6410" width="7.375" style="3" customWidth="1"/>
    <col min="6411" max="6411" width="7.625" style="3" customWidth="1"/>
    <col min="6412" max="6413" width="6.75" style="3" customWidth="1"/>
    <col min="6414" max="6414" width="7.5" style="3" customWidth="1"/>
    <col min="6415" max="6415" width="6.375" style="3" customWidth="1"/>
    <col min="6416" max="6416" width="9" style="3" hidden="1" customWidth="1"/>
    <col min="6417" max="6417" width="24.75" style="3" customWidth="1"/>
    <col min="6418" max="6661" width="9" style="3"/>
    <col min="6662" max="6662" width="5.25" style="3" customWidth="1"/>
    <col min="6663" max="6663" width="6.875" style="3" customWidth="1"/>
    <col min="6664" max="6664" width="9.375" style="3" customWidth="1"/>
    <col min="6665" max="6665" width="5.25" style="3" customWidth="1"/>
    <col min="6666" max="6666" width="7.375" style="3" customWidth="1"/>
    <col min="6667" max="6667" width="7.625" style="3" customWidth="1"/>
    <col min="6668" max="6669" width="6.75" style="3" customWidth="1"/>
    <col min="6670" max="6670" width="7.5" style="3" customWidth="1"/>
    <col min="6671" max="6671" width="6.375" style="3" customWidth="1"/>
    <col min="6672" max="6672" width="9" style="3" hidden="1" customWidth="1"/>
    <col min="6673" max="6673" width="24.75" style="3" customWidth="1"/>
    <col min="6674" max="6917" width="9" style="3"/>
    <col min="6918" max="6918" width="5.25" style="3" customWidth="1"/>
    <col min="6919" max="6919" width="6.875" style="3" customWidth="1"/>
    <col min="6920" max="6920" width="9.375" style="3" customWidth="1"/>
    <col min="6921" max="6921" width="5.25" style="3" customWidth="1"/>
    <col min="6922" max="6922" width="7.375" style="3" customWidth="1"/>
    <col min="6923" max="6923" width="7.625" style="3" customWidth="1"/>
    <col min="6924" max="6925" width="6.75" style="3" customWidth="1"/>
    <col min="6926" max="6926" width="7.5" style="3" customWidth="1"/>
    <col min="6927" max="6927" width="6.375" style="3" customWidth="1"/>
    <col min="6928" max="6928" width="9" style="3" hidden="1" customWidth="1"/>
    <col min="6929" max="6929" width="24.75" style="3" customWidth="1"/>
    <col min="6930" max="7173" width="9" style="3"/>
    <col min="7174" max="7174" width="5.25" style="3" customWidth="1"/>
    <col min="7175" max="7175" width="6.875" style="3" customWidth="1"/>
    <col min="7176" max="7176" width="9.375" style="3" customWidth="1"/>
    <col min="7177" max="7177" width="5.25" style="3" customWidth="1"/>
    <col min="7178" max="7178" width="7.375" style="3" customWidth="1"/>
    <col min="7179" max="7179" width="7.625" style="3" customWidth="1"/>
    <col min="7180" max="7181" width="6.75" style="3" customWidth="1"/>
    <col min="7182" max="7182" width="7.5" style="3" customWidth="1"/>
    <col min="7183" max="7183" width="6.375" style="3" customWidth="1"/>
    <col min="7184" max="7184" width="9" style="3" hidden="1" customWidth="1"/>
    <col min="7185" max="7185" width="24.75" style="3" customWidth="1"/>
    <col min="7186" max="7429" width="9" style="3"/>
    <col min="7430" max="7430" width="5.25" style="3" customWidth="1"/>
    <col min="7431" max="7431" width="6.875" style="3" customWidth="1"/>
    <col min="7432" max="7432" width="9.375" style="3" customWidth="1"/>
    <col min="7433" max="7433" width="5.25" style="3" customWidth="1"/>
    <col min="7434" max="7434" width="7.375" style="3" customWidth="1"/>
    <col min="7435" max="7435" width="7.625" style="3" customWidth="1"/>
    <col min="7436" max="7437" width="6.75" style="3" customWidth="1"/>
    <col min="7438" max="7438" width="7.5" style="3" customWidth="1"/>
    <col min="7439" max="7439" width="6.375" style="3" customWidth="1"/>
    <col min="7440" max="7440" width="9" style="3" hidden="1" customWidth="1"/>
    <col min="7441" max="7441" width="24.75" style="3" customWidth="1"/>
    <col min="7442" max="7685" width="9" style="3"/>
    <col min="7686" max="7686" width="5.25" style="3" customWidth="1"/>
    <col min="7687" max="7687" width="6.875" style="3" customWidth="1"/>
    <col min="7688" max="7688" width="9.375" style="3" customWidth="1"/>
    <col min="7689" max="7689" width="5.25" style="3" customWidth="1"/>
    <col min="7690" max="7690" width="7.375" style="3" customWidth="1"/>
    <col min="7691" max="7691" width="7.625" style="3" customWidth="1"/>
    <col min="7692" max="7693" width="6.75" style="3" customWidth="1"/>
    <col min="7694" max="7694" width="7.5" style="3" customWidth="1"/>
    <col min="7695" max="7695" width="6.375" style="3" customWidth="1"/>
    <col min="7696" max="7696" width="9" style="3" hidden="1" customWidth="1"/>
    <col min="7697" max="7697" width="24.75" style="3" customWidth="1"/>
    <col min="7698" max="7941" width="9" style="3"/>
    <col min="7942" max="7942" width="5.25" style="3" customWidth="1"/>
    <col min="7943" max="7943" width="6.875" style="3" customWidth="1"/>
    <col min="7944" max="7944" width="9.375" style="3" customWidth="1"/>
    <col min="7945" max="7945" width="5.25" style="3" customWidth="1"/>
    <col min="7946" max="7946" width="7.375" style="3" customWidth="1"/>
    <col min="7947" max="7947" width="7.625" style="3" customWidth="1"/>
    <col min="7948" max="7949" width="6.75" style="3" customWidth="1"/>
    <col min="7950" max="7950" width="7.5" style="3" customWidth="1"/>
    <col min="7951" max="7951" width="6.375" style="3" customWidth="1"/>
    <col min="7952" max="7952" width="9" style="3" hidden="1" customWidth="1"/>
    <col min="7953" max="7953" width="24.75" style="3" customWidth="1"/>
    <col min="7954" max="8197" width="9" style="3"/>
    <col min="8198" max="8198" width="5.25" style="3" customWidth="1"/>
    <col min="8199" max="8199" width="6.875" style="3" customWidth="1"/>
    <col min="8200" max="8200" width="9.375" style="3" customWidth="1"/>
    <col min="8201" max="8201" width="5.25" style="3" customWidth="1"/>
    <col min="8202" max="8202" width="7.375" style="3" customWidth="1"/>
    <col min="8203" max="8203" width="7.625" style="3" customWidth="1"/>
    <col min="8204" max="8205" width="6.75" style="3" customWidth="1"/>
    <col min="8206" max="8206" width="7.5" style="3" customWidth="1"/>
    <col min="8207" max="8207" width="6.375" style="3" customWidth="1"/>
    <col min="8208" max="8208" width="9" style="3" hidden="1" customWidth="1"/>
    <col min="8209" max="8209" width="24.75" style="3" customWidth="1"/>
    <col min="8210" max="8453" width="9" style="3"/>
    <col min="8454" max="8454" width="5.25" style="3" customWidth="1"/>
    <col min="8455" max="8455" width="6.875" style="3" customWidth="1"/>
    <col min="8456" max="8456" width="9.375" style="3" customWidth="1"/>
    <col min="8457" max="8457" width="5.25" style="3" customWidth="1"/>
    <col min="8458" max="8458" width="7.375" style="3" customWidth="1"/>
    <col min="8459" max="8459" width="7.625" style="3" customWidth="1"/>
    <col min="8460" max="8461" width="6.75" style="3" customWidth="1"/>
    <col min="8462" max="8462" width="7.5" style="3" customWidth="1"/>
    <col min="8463" max="8463" width="6.375" style="3" customWidth="1"/>
    <col min="8464" max="8464" width="9" style="3" hidden="1" customWidth="1"/>
    <col min="8465" max="8465" width="24.75" style="3" customWidth="1"/>
    <col min="8466" max="8709" width="9" style="3"/>
    <col min="8710" max="8710" width="5.25" style="3" customWidth="1"/>
    <col min="8711" max="8711" width="6.875" style="3" customWidth="1"/>
    <col min="8712" max="8712" width="9.375" style="3" customWidth="1"/>
    <col min="8713" max="8713" width="5.25" style="3" customWidth="1"/>
    <col min="8714" max="8714" width="7.375" style="3" customWidth="1"/>
    <col min="8715" max="8715" width="7.625" style="3" customWidth="1"/>
    <col min="8716" max="8717" width="6.75" style="3" customWidth="1"/>
    <col min="8718" max="8718" width="7.5" style="3" customWidth="1"/>
    <col min="8719" max="8719" width="6.375" style="3" customWidth="1"/>
    <col min="8720" max="8720" width="9" style="3" hidden="1" customWidth="1"/>
    <col min="8721" max="8721" width="24.75" style="3" customWidth="1"/>
    <col min="8722" max="8965" width="9" style="3"/>
    <col min="8966" max="8966" width="5.25" style="3" customWidth="1"/>
    <col min="8967" max="8967" width="6.875" style="3" customWidth="1"/>
    <col min="8968" max="8968" width="9.375" style="3" customWidth="1"/>
    <col min="8969" max="8969" width="5.25" style="3" customWidth="1"/>
    <col min="8970" max="8970" width="7.375" style="3" customWidth="1"/>
    <col min="8971" max="8971" width="7.625" style="3" customWidth="1"/>
    <col min="8972" max="8973" width="6.75" style="3" customWidth="1"/>
    <col min="8974" max="8974" width="7.5" style="3" customWidth="1"/>
    <col min="8975" max="8975" width="6.375" style="3" customWidth="1"/>
    <col min="8976" max="8976" width="9" style="3" hidden="1" customWidth="1"/>
    <col min="8977" max="8977" width="24.75" style="3" customWidth="1"/>
    <col min="8978" max="9221" width="9" style="3"/>
    <col min="9222" max="9222" width="5.25" style="3" customWidth="1"/>
    <col min="9223" max="9223" width="6.875" style="3" customWidth="1"/>
    <col min="9224" max="9224" width="9.375" style="3" customWidth="1"/>
    <col min="9225" max="9225" width="5.25" style="3" customWidth="1"/>
    <col min="9226" max="9226" width="7.375" style="3" customWidth="1"/>
    <col min="9227" max="9227" width="7.625" style="3" customWidth="1"/>
    <col min="9228" max="9229" width="6.75" style="3" customWidth="1"/>
    <col min="9230" max="9230" width="7.5" style="3" customWidth="1"/>
    <col min="9231" max="9231" width="6.375" style="3" customWidth="1"/>
    <col min="9232" max="9232" width="9" style="3" hidden="1" customWidth="1"/>
    <col min="9233" max="9233" width="24.75" style="3" customWidth="1"/>
    <col min="9234" max="9477" width="9" style="3"/>
    <col min="9478" max="9478" width="5.25" style="3" customWidth="1"/>
    <col min="9479" max="9479" width="6.875" style="3" customWidth="1"/>
    <col min="9480" max="9480" width="9.375" style="3" customWidth="1"/>
    <col min="9481" max="9481" width="5.25" style="3" customWidth="1"/>
    <col min="9482" max="9482" width="7.375" style="3" customWidth="1"/>
    <col min="9483" max="9483" width="7.625" style="3" customWidth="1"/>
    <col min="9484" max="9485" width="6.75" style="3" customWidth="1"/>
    <col min="9486" max="9486" width="7.5" style="3" customWidth="1"/>
    <col min="9487" max="9487" width="6.375" style="3" customWidth="1"/>
    <col min="9488" max="9488" width="9" style="3" hidden="1" customWidth="1"/>
    <col min="9489" max="9489" width="24.75" style="3" customWidth="1"/>
    <col min="9490" max="9733" width="9" style="3"/>
    <col min="9734" max="9734" width="5.25" style="3" customWidth="1"/>
    <col min="9735" max="9735" width="6.875" style="3" customWidth="1"/>
    <col min="9736" max="9736" width="9.375" style="3" customWidth="1"/>
    <col min="9737" max="9737" width="5.25" style="3" customWidth="1"/>
    <col min="9738" max="9738" width="7.375" style="3" customWidth="1"/>
    <col min="9739" max="9739" width="7.625" style="3" customWidth="1"/>
    <col min="9740" max="9741" width="6.75" style="3" customWidth="1"/>
    <col min="9742" max="9742" width="7.5" style="3" customWidth="1"/>
    <col min="9743" max="9743" width="6.375" style="3" customWidth="1"/>
    <col min="9744" max="9744" width="9" style="3" hidden="1" customWidth="1"/>
    <col min="9745" max="9745" width="24.75" style="3" customWidth="1"/>
    <col min="9746" max="9989" width="9" style="3"/>
    <col min="9990" max="9990" width="5.25" style="3" customWidth="1"/>
    <col min="9991" max="9991" width="6.875" style="3" customWidth="1"/>
    <col min="9992" max="9992" width="9.375" style="3" customWidth="1"/>
    <col min="9993" max="9993" width="5.25" style="3" customWidth="1"/>
    <col min="9994" max="9994" width="7.375" style="3" customWidth="1"/>
    <col min="9995" max="9995" width="7.625" style="3" customWidth="1"/>
    <col min="9996" max="9997" width="6.75" style="3" customWidth="1"/>
    <col min="9998" max="9998" width="7.5" style="3" customWidth="1"/>
    <col min="9999" max="9999" width="6.375" style="3" customWidth="1"/>
    <col min="10000" max="10000" width="9" style="3" hidden="1" customWidth="1"/>
    <col min="10001" max="10001" width="24.75" style="3" customWidth="1"/>
    <col min="10002" max="10245" width="9" style="3"/>
    <col min="10246" max="10246" width="5.25" style="3" customWidth="1"/>
    <col min="10247" max="10247" width="6.875" style="3" customWidth="1"/>
    <col min="10248" max="10248" width="9.375" style="3" customWidth="1"/>
    <col min="10249" max="10249" width="5.25" style="3" customWidth="1"/>
    <col min="10250" max="10250" width="7.375" style="3" customWidth="1"/>
    <col min="10251" max="10251" width="7.625" style="3" customWidth="1"/>
    <col min="10252" max="10253" width="6.75" style="3" customWidth="1"/>
    <col min="10254" max="10254" width="7.5" style="3" customWidth="1"/>
    <col min="10255" max="10255" width="6.375" style="3" customWidth="1"/>
    <col min="10256" max="10256" width="9" style="3" hidden="1" customWidth="1"/>
    <col min="10257" max="10257" width="24.75" style="3" customWidth="1"/>
    <col min="10258" max="10501" width="9" style="3"/>
    <col min="10502" max="10502" width="5.25" style="3" customWidth="1"/>
    <col min="10503" max="10503" width="6.875" style="3" customWidth="1"/>
    <col min="10504" max="10504" width="9.375" style="3" customWidth="1"/>
    <col min="10505" max="10505" width="5.25" style="3" customWidth="1"/>
    <col min="10506" max="10506" width="7.375" style="3" customWidth="1"/>
    <col min="10507" max="10507" width="7.625" style="3" customWidth="1"/>
    <col min="10508" max="10509" width="6.75" style="3" customWidth="1"/>
    <col min="10510" max="10510" width="7.5" style="3" customWidth="1"/>
    <col min="10511" max="10511" width="6.375" style="3" customWidth="1"/>
    <col min="10512" max="10512" width="9" style="3" hidden="1" customWidth="1"/>
    <col min="10513" max="10513" width="24.75" style="3" customWidth="1"/>
    <col min="10514" max="10757" width="9" style="3"/>
    <col min="10758" max="10758" width="5.25" style="3" customWidth="1"/>
    <col min="10759" max="10759" width="6.875" style="3" customWidth="1"/>
    <col min="10760" max="10760" width="9.375" style="3" customWidth="1"/>
    <col min="10761" max="10761" width="5.25" style="3" customWidth="1"/>
    <col min="10762" max="10762" width="7.375" style="3" customWidth="1"/>
    <col min="10763" max="10763" width="7.625" style="3" customWidth="1"/>
    <col min="10764" max="10765" width="6.75" style="3" customWidth="1"/>
    <col min="10766" max="10766" width="7.5" style="3" customWidth="1"/>
    <col min="10767" max="10767" width="6.375" style="3" customWidth="1"/>
    <col min="10768" max="10768" width="9" style="3" hidden="1" customWidth="1"/>
    <col min="10769" max="10769" width="24.75" style="3" customWidth="1"/>
    <col min="10770" max="11013" width="9" style="3"/>
    <col min="11014" max="11014" width="5.25" style="3" customWidth="1"/>
    <col min="11015" max="11015" width="6.875" style="3" customWidth="1"/>
    <col min="11016" max="11016" width="9.375" style="3" customWidth="1"/>
    <col min="11017" max="11017" width="5.25" style="3" customWidth="1"/>
    <col min="11018" max="11018" width="7.375" style="3" customWidth="1"/>
    <col min="11019" max="11019" width="7.625" style="3" customWidth="1"/>
    <col min="11020" max="11021" width="6.75" style="3" customWidth="1"/>
    <col min="11022" max="11022" width="7.5" style="3" customWidth="1"/>
    <col min="11023" max="11023" width="6.375" style="3" customWidth="1"/>
    <col min="11024" max="11024" width="9" style="3" hidden="1" customWidth="1"/>
    <col min="11025" max="11025" width="24.75" style="3" customWidth="1"/>
    <col min="11026" max="11269" width="9" style="3"/>
    <col min="11270" max="11270" width="5.25" style="3" customWidth="1"/>
    <col min="11271" max="11271" width="6.875" style="3" customWidth="1"/>
    <col min="11272" max="11272" width="9.375" style="3" customWidth="1"/>
    <col min="11273" max="11273" width="5.25" style="3" customWidth="1"/>
    <col min="11274" max="11274" width="7.375" style="3" customWidth="1"/>
    <col min="11275" max="11275" width="7.625" style="3" customWidth="1"/>
    <col min="11276" max="11277" width="6.75" style="3" customWidth="1"/>
    <col min="11278" max="11278" width="7.5" style="3" customWidth="1"/>
    <col min="11279" max="11279" width="6.375" style="3" customWidth="1"/>
    <col min="11280" max="11280" width="9" style="3" hidden="1" customWidth="1"/>
    <col min="11281" max="11281" width="24.75" style="3" customWidth="1"/>
    <col min="11282" max="11525" width="9" style="3"/>
    <col min="11526" max="11526" width="5.25" style="3" customWidth="1"/>
    <col min="11527" max="11527" width="6.875" style="3" customWidth="1"/>
    <col min="11528" max="11528" width="9.375" style="3" customWidth="1"/>
    <col min="11529" max="11529" width="5.25" style="3" customWidth="1"/>
    <col min="11530" max="11530" width="7.375" style="3" customWidth="1"/>
    <col min="11531" max="11531" width="7.625" style="3" customWidth="1"/>
    <col min="11532" max="11533" width="6.75" style="3" customWidth="1"/>
    <col min="11534" max="11534" width="7.5" style="3" customWidth="1"/>
    <col min="11535" max="11535" width="6.375" style="3" customWidth="1"/>
    <col min="11536" max="11536" width="9" style="3" hidden="1" customWidth="1"/>
    <col min="11537" max="11537" width="24.75" style="3" customWidth="1"/>
    <col min="11538" max="11781" width="9" style="3"/>
    <col min="11782" max="11782" width="5.25" style="3" customWidth="1"/>
    <col min="11783" max="11783" width="6.875" style="3" customWidth="1"/>
    <col min="11784" max="11784" width="9.375" style="3" customWidth="1"/>
    <col min="11785" max="11785" width="5.25" style="3" customWidth="1"/>
    <col min="11786" max="11786" width="7.375" style="3" customWidth="1"/>
    <col min="11787" max="11787" width="7.625" style="3" customWidth="1"/>
    <col min="11788" max="11789" width="6.75" style="3" customWidth="1"/>
    <col min="11790" max="11790" width="7.5" style="3" customWidth="1"/>
    <col min="11791" max="11791" width="6.375" style="3" customWidth="1"/>
    <col min="11792" max="11792" width="9" style="3" hidden="1" customWidth="1"/>
    <col min="11793" max="11793" width="24.75" style="3" customWidth="1"/>
    <col min="11794" max="12037" width="9" style="3"/>
    <col min="12038" max="12038" width="5.25" style="3" customWidth="1"/>
    <col min="12039" max="12039" width="6.875" style="3" customWidth="1"/>
    <col min="12040" max="12040" width="9.375" style="3" customWidth="1"/>
    <col min="12041" max="12041" width="5.25" style="3" customWidth="1"/>
    <col min="12042" max="12042" width="7.375" style="3" customWidth="1"/>
    <col min="12043" max="12043" width="7.625" style="3" customWidth="1"/>
    <col min="12044" max="12045" width="6.75" style="3" customWidth="1"/>
    <col min="12046" max="12046" width="7.5" style="3" customWidth="1"/>
    <col min="12047" max="12047" width="6.375" style="3" customWidth="1"/>
    <col min="12048" max="12048" width="9" style="3" hidden="1" customWidth="1"/>
    <col min="12049" max="12049" width="24.75" style="3" customWidth="1"/>
    <col min="12050" max="12293" width="9" style="3"/>
    <col min="12294" max="12294" width="5.25" style="3" customWidth="1"/>
    <col min="12295" max="12295" width="6.875" style="3" customWidth="1"/>
    <col min="12296" max="12296" width="9.375" style="3" customWidth="1"/>
    <col min="12297" max="12297" width="5.25" style="3" customWidth="1"/>
    <col min="12298" max="12298" width="7.375" style="3" customWidth="1"/>
    <col min="12299" max="12299" width="7.625" style="3" customWidth="1"/>
    <col min="12300" max="12301" width="6.75" style="3" customWidth="1"/>
    <col min="12302" max="12302" width="7.5" style="3" customWidth="1"/>
    <col min="12303" max="12303" width="6.375" style="3" customWidth="1"/>
    <col min="12304" max="12304" width="9" style="3" hidden="1" customWidth="1"/>
    <col min="12305" max="12305" width="24.75" style="3" customWidth="1"/>
    <col min="12306" max="12549" width="9" style="3"/>
    <col min="12550" max="12550" width="5.25" style="3" customWidth="1"/>
    <col min="12551" max="12551" width="6.875" style="3" customWidth="1"/>
    <col min="12552" max="12552" width="9.375" style="3" customWidth="1"/>
    <col min="12553" max="12553" width="5.25" style="3" customWidth="1"/>
    <col min="12554" max="12554" width="7.375" style="3" customWidth="1"/>
    <col min="12555" max="12555" width="7.625" style="3" customWidth="1"/>
    <col min="12556" max="12557" width="6.75" style="3" customWidth="1"/>
    <col min="12558" max="12558" width="7.5" style="3" customWidth="1"/>
    <col min="12559" max="12559" width="6.375" style="3" customWidth="1"/>
    <col min="12560" max="12560" width="9" style="3" hidden="1" customWidth="1"/>
    <col min="12561" max="12561" width="24.75" style="3" customWidth="1"/>
    <col min="12562" max="12805" width="9" style="3"/>
    <col min="12806" max="12806" width="5.25" style="3" customWidth="1"/>
    <col min="12807" max="12807" width="6.875" style="3" customWidth="1"/>
    <col min="12808" max="12808" width="9.375" style="3" customWidth="1"/>
    <col min="12809" max="12809" width="5.25" style="3" customWidth="1"/>
    <col min="12810" max="12810" width="7.375" style="3" customWidth="1"/>
    <col min="12811" max="12811" width="7.625" style="3" customWidth="1"/>
    <col min="12812" max="12813" width="6.75" style="3" customWidth="1"/>
    <col min="12814" max="12814" width="7.5" style="3" customWidth="1"/>
    <col min="12815" max="12815" width="6.375" style="3" customWidth="1"/>
    <col min="12816" max="12816" width="9" style="3" hidden="1" customWidth="1"/>
    <col min="12817" max="12817" width="24.75" style="3" customWidth="1"/>
    <col min="12818" max="13061" width="9" style="3"/>
    <col min="13062" max="13062" width="5.25" style="3" customWidth="1"/>
    <col min="13063" max="13063" width="6.875" style="3" customWidth="1"/>
    <col min="13064" max="13064" width="9.375" style="3" customWidth="1"/>
    <col min="13065" max="13065" width="5.25" style="3" customWidth="1"/>
    <col min="13066" max="13066" width="7.375" style="3" customWidth="1"/>
    <col min="13067" max="13067" width="7.625" style="3" customWidth="1"/>
    <col min="13068" max="13069" width="6.75" style="3" customWidth="1"/>
    <col min="13070" max="13070" width="7.5" style="3" customWidth="1"/>
    <col min="13071" max="13071" width="6.375" style="3" customWidth="1"/>
    <col min="13072" max="13072" width="9" style="3" hidden="1" customWidth="1"/>
    <col min="13073" max="13073" width="24.75" style="3" customWidth="1"/>
    <col min="13074" max="13317" width="9" style="3"/>
    <col min="13318" max="13318" width="5.25" style="3" customWidth="1"/>
    <col min="13319" max="13319" width="6.875" style="3" customWidth="1"/>
    <col min="13320" max="13320" width="9.375" style="3" customWidth="1"/>
    <col min="13321" max="13321" width="5.25" style="3" customWidth="1"/>
    <col min="13322" max="13322" width="7.375" style="3" customWidth="1"/>
    <col min="13323" max="13323" width="7.625" style="3" customWidth="1"/>
    <col min="13324" max="13325" width="6.75" style="3" customWidth="1"/>
    <col min="13326" max="13326" width="7.5" style="3" customWidth="1"/>
    <col min="13327" max="13327" width="6.375" style="3" customWidth="1"/>
    <col min="13328" max="13328" width="9" style="3" hidden="1" customWidth="1"/>
    <col min="13329" max="13329" width="24.75" style="3" customWidth="1"/>
    <col min="13330" max="13573" width="9" style="3"/>
    <col min="13574" max="13574" width="5.25" style="3" customWidth="1"/>
    <col min="13575" max="13575" width="6.875" style="3" customWidth="1"/>
    <col min="13576" max="13576" width="9.375" style="3" customWidth="1"/>
    <col min="13577" max="13577" width="5.25" style="3" customWidth="1"/>
    <col min="13578" max="13578" width="7.375" style="3" customWidth="1"/>
    <col min="13579" max="13579" width="7.625" style="3" customWidth="1"/>
    <col min="13580" max="13581" width="6.75" style="3" customWidth="1"/>
    <col min="13582" max="13582" width="7.5" style="3" customWidth="1"/>
    <col min="13583" max="13583" width="6.375" style="3" customWidth="1"/>
    <col min="13584" max="13584" width="9" style="3" hidden="1" customWidth="1"/>
    <col min="13585" max="13585" width="24.75" style="3" customWidth="1"/>
    <col min="13586" max="13829" width="9" style="3"/>
    <col min="13830" max="13830" width="5.25" style="3" customWidth="1"/>
    <col min="13831" max="13831" width="6.875" style="3" customWidth="1"/>
    <col min="13832" max="13832" width="9.375" style="3" customWidth="1"/>
    <col min="13833" max="13833" width="5.25" style="3" customWidth="1"/>
    <col min="13834" max="13834" width="7.375" style="3" customWidth="1"/>
    <col min="13835" max="13835" width="7.625" style="3" customWidth="1"/>
    <col min="13836" max="13837" width="6.75" style="3" customWidth="1"/>
    <col min="13838" max="13838" width="7.5" style="3" customWidth="1"/>
    <col min="13839" max="13839" width="6.375" style="3" customWidth="1"/>
    <col min="13840" max="13840" width="9" style="3" hidden="1" customWidth="1"/>
    <col min="13841" max="13841" width="24.75" style="3" customWidth="1"/>
    <col min="13842" max="14085" width="9" style="3"/>
    <col min="14086" max="14086" width="5.25" style="3" customWidth="1"/>
    <col min="14087" max="14087" width="6.875" style="3" customWidth="1"/>
    <col min="14088" max="14088" width="9.375" style="3" customWidth="1"/>
    <col min="14089" max="14089" width="5.25" style="3" customWidth="1"/>
    <col min="14090" max="14090" width="7.375" style="3" customWidth="1"/>
    <col min="14091" max="14091" width="7.625" style="3" customWidth="1"/>
    <col min="14092" max="14093" width="6.75" style="3" customWidth="1"/>
    <col min="14094" max="14094" width="7.5" style="3" customWidth="1"/>
    <col min="14095" max="14095" width="6.375" style="3" customWidth="1"/>
    <col min="14096" max="14096" width="9" style="3" hidden="1" customWidth="1"/>
    <col min="14097" max="14097" width="24.75" style="3" customWidth="1"/>
    <col min="14098" max="14341" width="9" style="3"/>
    <col min="14342" max="14342" width="5.25" style="3" customWidth="1"/>
    <col min="14343" max="14343" width="6.875" style="3" customWidth="1"/>
    <col min="14344" max="14344" width="9.375" style="3" customWidth="1"/>
    <col min="14345" max="14345" width="5.25" style="3" customWidth="1"/>
    <col min="14346" max="14346" width="7.375" style="3" customWidth="1"/>
    <col min="14347" max="14347" width="7.625" style="3" customWidth="1"/>
    <col min="14348" max="14349" width="6.75" style="3" customWidth="1"/>
    <col min="14350" max="14350" width="7.5" style="3" customWidth="1"/>
    <col min="14351" max="14351" width="6.375" style="3" customWidth="1"/>
    <col min="14352" max="14352" width="9" style="3" hidden="1" customWidth="1"/>
    <col min="14353" max="14353" width="24.75" style="3" customWidth="1"/>
    <col min="14354" max="14597" width="9" style="3"/>
    <col min="14598" max="14598" width="5.25" style="3" customWidth="1"/>
    <col min="14599" max="14599" width="6.875" style="3" customWidth="1"/>
    <col min="14600" max="14600" width="9.375" style="3" customWidth="1"/>
    <col min="14601" max="14601" width="5.25" style="3" customWidth="1"/>
    <col min="14602" max="14602" width="7.375" style="3" customWidth="1"/>
    <col min="14603" max="14603" width="7.625" style="3" customWidth="1"/>
    <col min="14604" max="14605" width="6.75" style="3" customWidth="1"/>
    <col min="14606" max="14606" width="7.5" style="3" customWidth="1"/>
    <col min="14607" max="14607" width="6.375" style="3" customWidth="1"/>
    <col min="14608" max="14608" width="9" style="3" hidden="1" customWidth="1"/>
    <col min="14609" max="14609" width="24.75" style="3" customWidth="1"/>
    <col min="14610" max="14853" width="9" style="3"/>
    <col min="14854" max="14854" width="5.25" style="3" customWidth="1"/>
    <col min="14855" max="14855" width="6.875" style="3" customWidth="1"/>
    <col min="14856" max="14856" width="9.375" style="3" customWidth="1"/>
    <col min="14857" max="14857" width="5.25" style="3" customWidth="1"/>
    <col min="14858" max="14858" width="7.375" style="3" customWidth="1"/>
    <col min="14859" max="14859" width="7.625" style="3" customWidth="1"/>
    <col min="14860" max="14861" width="6.75" style="3" customWidth="1"/>
    <col min="14862" max="14862" width="7.5" style="3" customWidth="1"/>
    <col min="14863" max="14863" width="6.375" style="3" customWidth="1"/>
    <col min="14864" max="14864" width="9" style="3" hidden="1" customWidth="1"/>
    <col min="14865" max="14865" width="24.75" style="3" customWidth="1"/>
    <col min="14866" max="15109" width="9" style="3"/>
    <col min="15110" max="15110" width="5.25" style="3" customWidth="1"/>
    <col min="15111" max="15111" width="6.875" style="3" customWidth="1"/>
    <col min="15112" max="15112" width="9.375" style="3" customWidth="1"/>
    <col min="15113" max="15113" width="5.25" style="3" customWidth="1"/>
    <col min="15114" max="15114" width="7.375" style="3" customWidth="1"/>
    <col min="15115" max="15115" width="7.625" style="3" customWidth="1"/>
    <col min="15116" max="15117" width="6.75" style="3" customWidth="1"/>
    <col min="15118" max="15118" width="7.5" style="3" customWidth="1"/>
    <col min="15119" max="15119" width="6.375" style="3" customWidth="1"/>
    <col min="15120" max="15120" width="9" style="3" hidden="1" customWidth="1"/>
    <col min="15121" max="15121" width="24.75" style="3" customWidth="1"/>
    <col min="15122" max="15365" width="9" style="3"/>
    <col min="15366" max="15366" width="5.25" style="3" customWidth="1"/>
    <col min="15367" max="15367" width="6.875" style="3" customWidth="1"/>
    <col min="15368" max="15368" width="9.375" style="3" customWidth="1"/>
    <col min="15369" max="15369" width="5.25" style="3" customWidth="1"/>
    <col min="15370" max="15370" width="7.375" style="3" customWidth="1"/>
    <col min="15371" max="15371" width="7.625" style="3" customWidth="1"/>
    <col min="15372" max="15373" width="6.75" style="3" customWidth="1"/>
    <col min="15374" max="15374" width="7.5" style="3" customWidth="1"/>
    <col min="15375" max="15375" width="6.375" style="3" customWidth="1"/>
    <col min="15376" max="15376" width="9" style="3" hidden="1" customWidth="1"/>
    <col min="15377" max="15377" width="24.75" style="3" customWidth="1"/>
    <col min="15378" max="15621" width="9" style="3"/>
    <col min="15622" max="15622" width="5.25" style="3" customWidth="1"/>
    <col min="15623" max="15623" width="6.875" style="3" customWidth="1"/>
    <col min="15624" max="15624" width="9.375" style="3" customWidth="1"/>
    <col min="15625" max="15625" width="5.25" style="3" customWidth="1"/>
    <col min="15626" max="15626" width="7.375" style="3" customWidth="1"/>
    <col min="15627" max="15627" width="7.625" style="3" customWidth="1"/>
    <col min="15628" max="15629" width="6.75" style="3" customWidth="1"/>
    <col min="15630" max="15630" width="7.5" style="3" customWidth="1"/>
    <col min="15631" max="15631" width="6.375" style="3" customWidth="1"/>
    <col min="15632" max="15632" width="9" style="3" hidden="1" customWidth="1"/>
    <col min="15633" max="15633" width="24.75" style="3" customWidth="1"/>
    <col min="15634" max="15877" width="9" style="3"/>
    <col min="15878" max="15878" width="5.25" style="3" customWidth="1"/>
    <col min="15879" max="15879" width="6.875" style="3" customWidth="1"/>
    <col min="15880" max="15880" width="9.375" style="3" customWidth="1"/>
    <col min="15881" max="15881" width="5.25" style="3" customWidth="1"/>
    <col min="15882" max="15882" width="7.375" style="3" customWidth="1"/>
    <col min="15883" max="15883" width="7.625" style="3" customWidth="1"/>
    <col min="15884" max="15885" width="6.75" style="3" customWidth="1"/>
    <col min="15886" max="15886" width="7.5" style="3" customWidth="1"/>
    <col min="15887" max="15887" width="6.375" style="3" customWidth="1"/>
    <col min="15888" max="15888" width="9" style="3" hidden="1" customWidth="1"/>
    <col min="15889" max="15889" width="24.75" style="3" customWidth="1"/>
    <col min="15890" max="16133" width="9" style="3"/>
    <col min="16134" max="16134" width="5.25" style="3" customWidth="1"/>
    <col min="16135" max="16135" width="6.875" style="3" customWidth="1"/>
    <col min="16136" max="16136" width="9.375" style="3" customWidth="1"/>
    <col min="16137" max="16137" width="5.25" style="3" customWidth="1"/>
    <col min="16138" max="16138" width="7.375" style="3" customWidth="1"/>
    <col min="16139" max="16139" width="7.625" style="3" customWidth="1"/>
    <col min="16140" max="16141" width="6.75" style="3" customWidth="1"/>
    <col min="16142" max="16142" width="7.5" style="3" customWidth="1"/>
    <col min="16143" max="16143" width="6.375" style="3" customWidth="1"/>
    <col min="16144" max="16144" width="9" style="3" hidden="1" customWidth="1"/>
    <col min="16145" max="16145" width="24.75" style="3" customWidth="1"/>
    <col min="16146" max="16384" width="9" style="3"/>
  </cols>
  <sheetData>
    <row r="1" spans="1:20" ht="16.5" customHeight="1">
      <c r="A1" s="296" t="s">
        <v>179</v>
      </c>
      <c r="B1" s="296"/>
      <c r="C1" s="297"/>
      <c r="D1" s="5"/>
      <c r="E1" s="6"/>
      <c r="F1" s="6" t="s">
        <v>180</v>
      </c>
      <c r="G1" s="6" t="s">
        <v>180</v>
      </c>
      <c r="H1" s="6"/>
      <c r="I1" s="6"/>
      <c r="J1" s="6" t="s">
        <v>180</v>
      </c>
      <c r="K1" s="6"/>
      <c r="L1" s="6"/>
      <c r="M1" s="6"/>
      <c r="N1" s="6"/>
      <c r="O1" s="6"/>
      <c r="P1" s="6" t="s">
        <v>180</v>
      </c>
      <c r="Q1" s="6"/>
    </row>
    <row r="2" spans="1:20" ht="30" customHeight="1">
      <c r="A2" s="298" t="s">
        <v>181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20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1" t="s">
        <v>2</v>
      </c>
    </row>
    <row r="4" spans="1:20" ht="24.75" customHeight="1">
      <c r="A4" s="285" t="s">
        <v>182</v>
      </c>
      <c r="B4" s="285" t="s">
        <v>183</v>
      </c>
      <c r="C4" s="285" t="s">
        <v>27</v>
      </c>
      <c r="D4" s="285" t="s">
        <v>184</v>
      </c>
      <c r="E4" s="284" t="s">
        <v>22</v>
      </c>
      <c r="F4" s="284"/>
      <c r="G4" s="284" t="s">
        <v>29</v>
      </c>
      <c r="H4" s="284"/>
      <c r="I4" s="284"/>
      <c r="J4" s="284"/>
      <c r="K4" s="284"/>
      <c r="L4" s="284"/>
      <c r="M4" s="284"/>
      <c r="N4" s="284"/>
      <c r="O4" s="284"/>
      <c r="P4" s="284"/>
      <c r="Q4" s="285" t="s">
        <v>30</v>
      </c>
      <c r="R4" s="304" t="s">
        <v>5</v>
      </c>
    </row>
    <row r="5" spans="1:20" ht="21" customHeight="1">
      <c r="A5" s="286"/>
      <c r="B5" s="286"/>
      <c r="C5" s="286"/>
      <c r="D5" s="288"/>
      <c r="E5" s="284" t="s">
        <v>185</v>
      </c>
      <c r="F5" s="284" t="s">
        <v>32</v>
      </c>
      <c r="G5" s="284" t="s">
        <v>186</v>
      </c>
      <c r="H5" s="301" t="s">
        <v>187</v>
      </c>
      <c r="I5" s="284" t="s">
        <v>188</v>
      </c>
      <c r="J5" s="284" t="s">
        <v>189</v>
      </c>
      <c r="K5" s="284" t="s">
        <v>38</v>
      </c>
      <c r="L5" s="284" t="s">
        <v>190</v>
      </c>
      <c r="M5" s="299" t="s">
        <v>40</v>
      </c>
      <c r="N5" s="300"/>
      <c r="O5" s="300"/>
      <c r="P5" s="284" t="s">
        <v>191</v>
      </c>
      <c r="Q5" s="302"/>
      <c r="R5" s="304"/>
    </row>
    <row r="6" spans="1:20" ht="96" customHeight="1">
      <c r="A6" s="287"/>
      <c r="B6" s="287"/>
      <c r="C6" s="287"/>
      <c r="D6" s="289"/>
      <c r="E6" s="284"/>
      <c r="F6" s="284"/>
      <c r="G6" s="284"/>
      <c r="H6" s="301"/>
      <c r="I6" s="284"/>
      <c r="J6" s="284"/>
      <c r="K6" s="284"/>
      <c r="L6" s="284"/>
      <c r="M6" s="171" t="s">
        <v>44</v>
      </c>
      <c r="N6" s="172" t="s">
        <v>45</v>
      </c>
      <c r="O6" s="172" t="s">
        <v>47</v>
      </c>
      <c r="P6" s="284"/>
      <c r="Q6" s="303"/>
      <c r="R6" s="304"/>
    </row>
    <row r="7" spans="1:20" s="1" customFormat="1" ht="81" customHeight="1">
      <c r="A7" s="285" t="s">
        <v>8</v>
      </c>
      <c r="B7" s="293">
        <f>F7+F8+F9+F10+F11+F12</f>
        <v>1300</v>
      </c>
      <c r="C7" s="173" t="s">
        <v>88</v>
      </c>
      <c r="D7" s="173" t="s">
        <v>49</v>
      </c>
      <c r="E7" s="173">
        <f>F7/50</f>
        <v>15</v>
      </c>
      <c r="F7" s="174">
        <v>750</v>
      </c>
      <c r="G7" s="174">
        <v>650</v>
      </c>
      <c r="H7" s="174">
        <v>274</v>
      </c>
      <c r="I7" s="174"/>
      <c r="J7" s="175">
        <v>179</v>
      </c>
      <c r="K7" s="175">
        <v>40</v>
      </c>
      <c r="L7" s="174">
        <v>122</v>
      </c>
      <c r="M7" s="174">
        <v>20</v>
      </c>
      <c r="N7" s="174">
        <v>15</v>
      </c>
      <c r="O7" s="176">
        <v>35</v>
      </c>
      <c r="P7" s="177"/>
      <c r="Q7" s="178">
        <v>100</v>
      </c>
      <c r="R7" s="22" t="s">
        <v>192</v>
      </c>
      <c r="S7" s="23"/>
      <c r="T7" s="24"/>
    </row>
    <row r="8" spans="1:20" s="1" customFormat="1" ht="57" customHeight="1">
      <c r="A8" s="286"/>
      <c r="B8" s="294"/>
      <c r="C8" s="173" t="s">
        <v>60</v>
      </c>
      <c r="D8" s="173" t="s">
        <v>49</v>
      </c>
      <c r="E8" s="173">
        <v>1</v>
      </c>
      <c r="F8" s="174">
        <v>50</v>
      </c>
      <c r="G8" s="174">
        <v>50</v>
      </c>
      <c r="H8" s="174"/>
      <c r="I8" s="174"/>
      <c r="J8" s="175">
        <v>50</v>
      </c>
      <c r="K8" s="175"/>
      <c r="L8" s="174"/>
      <c r="M8" s="174"/>
      <c r="N8" s="174"/>
      <c r="O8" s="176"/>
      <c r="P8" s="177"/>
      <c r="Q8" s="178"/>
      <c r="R8" s="25" t="s">
        <v>193</v>
      </c>
      <c r="S8" s="26"/>
    </row>
    <row r="9" spans="1:20" ht="49.5" customHeight="1">
      <c r="A9" s="286"/>
      <c r="B9" s="294"/>
      <c r="C9" s="173" t="s">
        <v>69</v>
      </c>
      <c r="D9" s="173" t="s">
        <v>49</v>
      </c>
      <c r="E9" s="173">
        <f>F9/50</f>
        <v>6</v>
      </c>
      <c r="F9" s="174">
        <v>300</v>
      </c>
      <c r="G9" s="174">
        <v>300</v>
      </c>
      <c r="H9" s="173">
        <v>126</v>
      </c>
      <c r="I9" s="173"/>
      <c r="J9" s="174">
        <v>162</v>
      </c>
      <c r="K9" s="174"/>
      <c r="L9" s="174"/>
      <c r="M9" s="174">
        <v>12</v>
      </c>
      <c r="N9" s="174"/>
      <c r="O9" s="174">
        <v>12</v>
      </c>
      <c r="P9" s="179"/>
      <c r="Q9" s="179"/>
      <c r="R9" s="27" t="s">
        <v>194</v>
      </c>
    </row>
    <row r="10" spans="1:20" ht="54.75" customHeight="1">
      <c r="A10" s="286"/>
      <c r="B10" s="294"/>
      <c r="C10" s="180" t="s">
        <v>78</v>
      </c>
      <c r="D10" s="180" t="s">
        <v>67</v>
      </c>
      <c r="E10" s="173">
        <f>F10/50</f>
        <v>1</v>
      </c>
      <c r="F10" s="174">
        <v>50</v>
      </c>
      <c r="G10" s="174">
        <v>50</v>
      </c>
      <c r="H10" s="174"/>
      <c r="I10" s="174"/>
      <c r="J10" s="174">
        <v>50</v>
      </c>
      <c r="K10" s="174"/>
      <c r="L10" s="174"/>
      <c r="M10" s="174"/>
      <c r="N10" s="174"/>
      <c r="O10" s="174"/>
      <c r="P10" s="181"/>
      <c r="Q10" s="181"/>
      <c r="R10" s="27" t="s">
        <v>195</v>
      </c>
    </row>
    <row r="11" spans="1:20" ht="47.25" customHeight="1">
      <c r="A11" s="286"/>
      <c r="B11" s="294"/>
      <c r="C11" s="182" t="s">
        <v>66</v>
      </c>
      <c r="D11" s="180" t="s">
        <v>67</v>
      </c>
      <c r="E11" s="173">
        <f>F11/50</f>
        <v>2</v>
      </c>
      <c r="F11" s="178">
        <v>100</v>
      </c>
      <c r="G11" s="178">
        <v>100</v>
      </c>
      <c r="H11" s="154"/>
      <c r="I11" s="183"/>
      <c r="J11" s="183">
        <v>100</v>
      </c>
      <c r="K11" s="183"/>
      <c r="L11" s="183"/>
      <c r="M11" s="183"/>
      <c r="N11" s="183"/>
      <c r="O11" s="183"/>
      <c r="P11" s="183"/>
      <c r="Q11" s="183"/>
      <c r="R11" s="28" t="s">
        <v>196</v>
      </c>
    </row>
    <row r="12" spans="1:20" ht="38.25" customHeight="1">
      <c r="A12" s="287"/>
      <c r="B12" s="295"/>
      <c r="C12" s="183" t="s">
        <v>86</v>
      </c>
      <c r="D12" s="180" t="s">
        <v>67</v>
      </c>
      <c r="E12" s="173">
        <f>F12/50</f>
        <v>1</v>
      </c>
      <c r="F12" s="178">
        <v>50</v>
      </c>
      <c r="G12" s="178">
        <v>50</v>
      </c>
      <c r="H12" s="184"/>
      <c r="I12" s="184"/>
      <c r="J12" s="178">
        <v>50</v>
      </c>
      <c r="K12" s="178"/>
      <c r="L12" s="178"/>
      <c r="M12" s="178"/>
      <c r="N12" s="178"/>
      <c r="O12" s="178"/>
      <c r="P12" s="184"/>
      <c r="Q12" s="184"/>
      <c r="R12" s="29" t="s">
        <v>197</v>
      </c>
    </row>
    <row r="13" spans="1:20" ht="40.5" customHeight="1">
      <c r="A13" s="284" t="s">
        <v>10</v>
      </c>
      <c r="B13" s="283">
        <f>SUM(F13:F15)</f>
        <v>790</v>
      </c>
      <c r="C13" s="180" t="s">
        <v>111</v>
      </c>
      <c r="D13" s="180" t="s">
        <v>49</v>
      </c>
      <c r="E13" s="173">
        <f>F13/50</f>
        <v>9</v>
      </c>
      <c r="F13" s="174">
        <v>450</v>
      </c>
      <c r="G13" s="174">
        <v>450</v>
      </c>
      <c r="H13" s="175">
        <f>G13*0.5</f>
        <v>225</v>
      </c>
      <c r="I13" s="174"/>
      <c r="J13" s="175">
        <v>129</v>
      </c>
      <c r="K13" s="175"/>
      <c r="L13" s="175">
        <v>81</v>
      </c>
      <c r="M13" s="175">
        <v>10</v>
      </c>
      <c r="N13" s="175">
        <v>5</v>
      </c>
      <c r="O13" s="180">
        <v>15</v>
      </c>
      <c r="P13" s="185"/>
      <c r="Q13" s="181"/>
      <c r="R13" s="30" t="s">
        <v>198</v>
      </c>
    </row>
    <row r="14" spans="1:20" ht="57" customHeight="1">
      <c r="A14" s="284"/>
      <c r="B14" s="283"/>
      <c r="C14" s="182" t="s">
        <v>71</v>
      </c>
      <c r="D14" s="182" t="s">
        <v>49</v>
      </c>
      <c r="E14" s="186">
        <v>1</v>
      </c>
      <c r="F14" s="178">
        <v>40</v>
      </c>
      <c r="G14" s="178">
        <v>40</v>
      </c>
      <c r="H14" s="187"/>
      <c r="I14" s="178"/>
      <c r="J14" s="187">
        <v>40</v>
      </c>
      <c r="K14" s="187"/>
      <c r="L14" s="187"/>
      <c r="M14" s="187"/>
      <c r="N14" s="187"/>
      <c r="O14" s="187"/>
      <c r="P14" s="188"/>
      <c r="Q14" s="188"/>
      <c r="R14" s="31" t="s">
        <v>199</v>
      </c>
    </row>
    <row r="15" spans="1:20" ht="40.5" customHeight="1">
      <c r="A15" s="284"/>
      <c r="B15" s="283"/>
      <c r="C15" s="180" t="s">
        <v>200</v>
      </c>
      <c r="D15" s="180" t="s">
        <v>67</v>
      </c>
      <c r="E15" s="173">
        <f t="shared" ref="E15:E27" si="0">F15/50</f>
        <v>6</v>
      </c>
      <c r="F15" s="174">
        <v>300</v>
      </c>
      <c r="G15" s="174">
        <v>300</v>
      </c>
      <c r="H15" s="174"/>
      <c r="I15" s="174"/>
      <c r="J15" s="174">
        <v>290</v>
      </c>
      <c r="K15" s="174"/>
      <c r="L15" s="174"/>
      <c r="M15" s="174">
        <v>10</v>
      </c>
      <c r="N15" s="174"/>
      <c r="O15" s="180">
        <v>10</v>
      </c>
      <c r="P15" s="185"/>
      <c r="Q15" s="181"/>
      <c r="R15" s="32" t="s">
        <v>201</v>
      </c>
    </row>
    <row r="16" spans="1:20" ht="36" customHeight="1">
      <c r="A16" s="284" t="s">
        <v>12</v>
      </c>
      <c r="B16" s="283">
        <f>F16+F17</f>
        <v>1200</v>
      </c>
      <c r="C16" s="189" t="s">
        <v>112</v>
      </c>
      <c r="D16" s="180" t="s">
        <v>49</v>
      </c>
      <c r="E16" s="173">
        <f t="shared" si="0"/>
        <v>12</v>
      </c>
      <c r="F16" s="174">
        <v>600</v>
      </c>
      <c r="G16" s="174">
        <v>600</v>
      </c>
      <c r="H16" s="175">
        <v>300</v>
      </c>
      <c r="I16" s="174"/>
      <c r="J16" s="175">
        <v>194</v>
      </c>
      <c r="K16" s="175"/>
      <c r="L16" s="175">
        <v>106</v>
      </c>
      <c r="M16" s="175"/>
      <c r="N16" s="175"/>
      <c r="O16" s="175"/>
      <c r="P16" s="190"/>
      <c r="Q16" s="190"/>
      <c r="R16" s="32"/>
    </row>
    <row r="17" spans="1:22" ht="37.5" customHeight="1">
      <c r="A17" s="284"/>
      <c r="B17" s="284"/>
      <c r="C17" s="189" t="s">
        <v>202</v>
      </c>
      <c r="D17" s="180" t="s">
        <v>67</v>
      </c>
      <c r="E17" s="173">
        <f t="shared" si="0"/>
        <v>12</v>
      </c>
      <c r="F17" s="174">
        <v>600</v>
      </c>
      <c r="G17" s="174">
        <v>600</v>
      </c>
      <c r="H17" s="174"/>
      <c r="I17" s="174"/>
      <c r="J17" s="174">
        <v>600</v>
      </c>
      <c r="K17" s="174"/>
      <c r="L17" s="174"/>
      <c r="M17" s="174"/>
      <c r="N17" s="174"/>
      <c r="O17" s="174"/>
      <c r="P17" s="190"/>
      <c r="Q17" s="190"/>
      <c r="R17" s="32" t="s">
        <v>180</v>
      </c>
    </row>
    <row r="18" spans="1:22" s="1" customFormat="1" ht="30.75" customHeight="1">
      <c r="A18" s="290" t="s">
        <v>14</v>
      </c>
      <c r="B18" s="283">
        <f>F18+F19+F20</f>
        <v>2700</v>
      </c>
      <c r="C18" s="174" t="s">
        <v>99</v>
      </c>
      <c r="D18" s="180" t="s">
        <v>49</v>
      </c>
      <c r="E18" s="173">
        <f t="shared" si="0"/>
        <v>28</v>
      </c>
      <c r="F18" s="191">
        <v>1400</v>
      </c>
      <c r="G18" s="174">
        <v>1400</v>
      </c>
      <c r="H18" s="175">
        <v>678</v>
      </c>
      <c r="I18" s="174">
        <v>22</v>
      </c>
      <c r="J18" s="175">
        <v>700</v>
      </c>
      <c r="K18" s="175"/>
      <c r="L18" s="175"/>
      <c r="M18" s="175"/>
      <c r="N18" s="175"/>
      <c r="O18" s="175"/>
      <c r="P18" s="192"/>
      <c r="Q18" s="192"/>
      <c r="R18" s="32"/>
    </row>
    <row r="19" spans="1:22" s="1" customFormat="1" ht="21.75" customHeight="1">
      <c r="A19" s="290"/>
      <c r="B19" s="290"/>
      <c r="C19" s="174" t="s">
        <v>203</v>
      </c>
      <c r="D19" s="180" t="s">
        <v>67</v>
      </c>
      <c r="E19" s="173">
        <f t="shared" si="0"/>
        <v>20</v>
      </c>
      <c r="F19" s="191">
        <v>1000</v>
      </c>
      <c r="G19" s="174">
        <v>1000</v>
      </c>
      <c r="H19" s="174"/>
      <c r="I19" s="174"/>
      <c r="J19" s="174">
        <v>1000</v>
      </c>
      <c r="K19" s="174"/>
      <c r="L19" s="174"/>
      <c r="M19" s="174"/>
      <c r="N19" s="174"/>
      <c r="O19" s="174"/>
      <c r="P19" s="190"/>
      <c r="Q19" s="190"/>
      <c r="R19" s="30" t="s">
        <v>180</v>
      </c>
    </row>
    <row r="20" spans="1:22" s="1" customFormat="1" ht="27.75" customHeight="1">
      <c r="A20" s="290"/>
      <c r="B20" s="290"/>
      <c r="C20" s="174" t="s">
        <v>204</v>
      </c>
      <c r="D20" s="180" t="s">
        <v>67</v>
      </c>
      <c r="E20" s="173">
        <f t="shared" si="0"/>
        <v>6</v>
      </c>
      <c r="F20" s="191">
        <v>300</v>
      </c>
      <c r="G20" s="174">
        <v>300</v>
      </c>
      <c r="H20" s="174"/>
      <c r="I20" s="174"/>
      <c r="J20" s="174">
        <v>300</v>
      </c>
      <c r="K20" s="174"/>
      <c r="L20" s="174"/>
      <c r="M20" s="174"/>
      <c r="N20" s="174"/>
      <c r="O20" s="174"/>
      <c r="P20" s="192"/>
      <c r="Q20" s="192"/>
      <c r="R20" s="32" t="s">
        <v>180</v>
      </c>
    </row>
    <row r="21" spans="1:22" s="1" customFormat="1" ht="27.75" customHeight="1">
      <c r="A21" s="291" t="s">
        <v>16</v>
      </c>
      <c r="B21" s="293">
        <f>F21+F22+F23</f>
        <v>1300</v>
      </c>
      <c r="C21" s="173" t="s">
        <v>100</v>
      </c>
      <c r="D21" s="180" t="s">
        <v>49</v>
      </c>
      <c r="E21" s="173">
        <f t="shared" si="0"/>
        <v>15</v>
      </c>
      <c r="F21" s="174">
        <v>750</v>
      </c>
      <c r="G21" s="174">
        <v>750</v>
      </c>
      <c r="H21" s="175">
        <v>261</v>
      </c>
      <c r="I21" s="174">
        <v>20</v>
      </c>
      <c r="J21" s="175">
        <v>469</v>
      </c>
      <c r="K21" s="175"/>
      <c r="L21" s="175"/>
      <c r="M21" s="175"/>
      <c r="N21" s="175"/>
      <c r="O21" s="175"/>
      <c r="P21" s="190"/>
      <c r="Q21" s="190"/>
      <c r="R21" s="32"/>
    </row>
    <row r="22" spans="1:22" s="1" customFormat="1" ht="39.950000000000003" customHeight="1">
      <c r="A22" s="292"/>
      <c r="B22" s="294"/>
      <c r="C22" s="173" t="s">
        <v>205</v>
      </c>
      <c r="D22" s="180" t="s">
        <v>49</v>
      </c>
      <c r="E22" s="173">
        <f t="shared" si="0"/>
        <v>8</v>
      </c>
      <c r="F22" s="174">
        <v>400</v>
      </c>
      <c r="G22" s="174">
        <v>400</v>
      </c>
      <c r="H22" s="175">
        <v>94</v>
      </c>
      <c r="I22" s="174"/>
      <c r="J22" s="175">
        <v>156</v>
      </c>
      <c r="K22" s="175"/>
      <c r="L22" s="175"/>
      <c r="M22" s="175"/>
      <c r="N22" s="175"/>
      <c r="O22" s="175"/>
      <c r="P22" s="174">
        <v>150</v>
      </c>
      <c r="Q22" s="174"/>
      <c r="R22" s="30" t="s">
        <v>206</v>
      </c>
    </row>
    <row r="23" spans="1:22" s="1" customFormat="1" ht="26.25" customHeight="1">
      <c r="A23" s="292"/>
      <c r="B23" s="294"/>
      <c r="C23" s="173" t="s">
        <v>207</v>
      </c>
      <c r="D23" s="180" t="s">
        <v>67</v>
      </c>
      <c r="E23" s="173">
        <f t="shared" si="0"/>
        <v>3</v>
      </c>
      <c r="F23" s="174">
        <v>150</v>
      </c>
      <c r="G23" s="174">
        <v>150</v>
      </c>
      <c r="H23" s="174"/>
      <c r="I23" s="174"/>
      <c r="J23" s="174">
        <v>150</v>
      </c>
      <c r="K23" s="174"/>
      <c r="L23" s="174"/>
      <c r="M23" s="174"/>
      <c r="N23" s="174"/>
      <c r="O23" s="174"/>
      <c r="P23" s="190"/>
      <c r="Q23" s="190"/>
      <c r="R23" s="32" t="s">
        <v>180</v>
      </c>
    </row>
    <row r="24" spans="1:22" ht="27" customHeight="1">
      <c r="A24" s="284" t="s">
        <v>18</v>
      </c>
      <c r="B24" s="283">
        <f>F24+F25</f>
        <v>2000</v>
      </c>
      <c r="C24" s="182" t="s">
        <v>101</v>
      </c>
      <c r="D24" s="180" t="s">
        <v>49</v>
      </c>
      <c r="E24" s="186">
        <f t="shared" si="0"/>
        <v>22</v>
      </c>
      <c r="F24" s="178">
        <v>1100</v>
      </c>
      <c r="G24" s="178">
        <v>1100</v>
      </c>
      <c r="H24" s="187">
        <v>289</v>
      </c>
      <c r="I24" s="178">
        <v>21</v>
      </c>
      <c r="J24" s="187">
        <v>750</v>
      </c>
      <c r="K24" s="187"/>
      <c r="L24" s="187"/>
      <c r="M24" s="187">
        <v>40</v>
      </c>
      <c r="N24" s="187"/>
      <c r="O24" s="178">
        <v>40</v>
      </c>
      <c r="P24" s="185"/>
      <c r="Q24" s="193"/>
      <c r="R24" s="33" t="s">
        <v>208</v>
      </c>
      <c r="V24" s="34"/>
    </row>
    <row r="25" spans="1:22" s="1" customFormat="1" ht="57" customHeight="1">
      <c r="A25" s="284"/>
      <c r="B25" s="284"/>
      <c r="C25" s="173" t="s">
        <v>209</v>
      </c>
      <c r="D25" s="180" t="s">
        <v>49</v>
      </c>
      <c r="E25" s="173">
        <f t="shared" si="0"/>
        <v>18</v>
      </c>
      <c r="F25" s="174">
        <v>900</v>
      </c>
      <c r="G25" s="174">
        <v>900</v>
      </c>
      <c r="H25" s="174">
        <v>240</v>
      </c>
      <c r="I25" s="174"/>
      <c r="J25" s="174">
        <v>615</v>
      </c>
      <c r="K25" s="174"/>
      <c r="L25" s="174"/>
      <c r="M25" s="174"/>
      <c r="N25" s="174"/>
      <c r="O25" s="174"/>
      <c r="P25" s="173">
        <v>45</v>
      </c>
      <c r="Q25" s="173"/>
      <c r="R25" s="30" t="s">
        <v>210</v>
      </c>
    </row>
    <row r="26" spans="1:22" ht="28.5" customHeight="1">
      <c r="A26" s="284" t="s">
        <v>20</v>
      </c>
      <c r="B26" s="283">
        <f>F26+F27</f>
        <v>1300</v>
      </c>
      <c r="C26" s="180" t="s">
        <v>102</v>
      </c>
      <c r="D26" s="180" t="s">
        <v>49</v>
      </c>
      <c r="E26" s="173">
        <f t="shared" si="0"/>
        <v>18</v>
      </c>
      <c r="F26" s="174">
        <v>900</v>
      </c>
      <c r="G26" s="174">
        <v>900</v>
      </c>
      <c r="H26" s="174">
        <v>432</v>
      </c>
      <c r="I26" s="174">
        <v>18</v>
      </c>
      <c r="J26" s="174">
        <v>450</v>
      </c>
      <c r="K26" s="174"/>
      <c r="L26" s="174"/>
      <c r="M26" s="174"/>
      <c r="N26" s="174"/>
      <c r="O26" s="174"/>
      <c r="P26" s="181"/>
      <c r="Q26" s="181"/>
      <c r="R26" s="32"/>
    </row>
    <row r="27" spans="1:22" ht="28.5" customHeight="1">
      <c r="A27" s="284"/>
      <c r="B27" s="284"/>
      <c r="C27" s="173" t="s">
        <v>211</v>
      </c>
      <c r="D27" s="173" t="s">
        <v>67</v>
      </c>
      <c r="E27" s="173">
        <f t="shared" si="0"/>
        <v>8</v>
      </c>
      <c r="F27" s="174">
        <v>400</v>
      </c>
      <c r="G27" s="174">
        <v>400</v>
      </c>
      <c r="H27" s="174"/>
      <c r="I27" s="174"/>
      <c r="J27" s="174">
        <v>400</v>
      </c>
      <c r="K27" s="174"/>
      <c r="L27" s="174"/>
      <c r="M27" s="174"/>
      <c r="N27" s="174"/>
      <c r="O27" s="174"/>
      <c r="P27" s="181"/>
      <c r="Q27" s="181"/>
      <c r="R27" s="32" t="s">
        <v>180</v>
      </c>
    </row>
    <row r="28" spans="1:22" ht="35.25" customHeight="1">
      <c r="A28" s="283" t="s">
        <v>22</v>
      </c>
      <c r="B28" s="283"/>
      <c r="C28" s="283"/>
      <c r="D28" s="179"/>
      <c r="E28" s="179">
        <f t="shared" ref="E28:N28" si="1">SUM(E7:E27)</f>
        <v>212</v>
      </c>
      <c r="F28" s="179">
        <f t="shared" si="1"/>
        <v>10590</v>
      </c>
      <c r="G28" s="179">
        <f t="shared" si="1"/>
        <v>10490</v>
      </c>
      <c r="H28" s="179">
        <f t="shared" si="1"/>
        <v>2919</v>
      </c>
      <c r="I28" s="179">
        <f t="shared" si="1"/>
        <v>81</v>
      </c>
      <c r="J28" s="179">
        <f t="shared" si="1"/>
        <v>6834</v>
      </c>
      <c r="K28" s="179">
        <f t="shared" si="1"/>
        <v>40</v>
      </c>
      <c r="L28" s="179">
        <f t="shared" si="1"/>
        <v>309</v>
      </c>
      <c r="M28" s="179">
        <f t="shared" si="1"/>
        <v>92</v>
      </c>
      <c r="N28" s="179">
        <f t="shared" si="1"/>
        <v>20</v>
      </c>
      <c r="O28" s="179"/>
      <c r="P28" s="179">
        <v>195</v>
      </c>
      <c r="Q28" s="179">
        <v>100</v>
      </c>
      <c r="R28" s="14"/>
      <c r="S28" s="35"/>
      <c r="T28" s="36"/>
    </row>
    <row r="29" spans="1:22" ht="14.25">
      <c r="F29" s="16"/>
    </row>
  </sheetData>
  <mergeCells count="35">
    <mergeCell ref="A1:C1"/>
    <mergeCell ref="A2:R2"/>
    <mergeCell ref="E4:F4"/>
    <mergeCell ref="G4:P4"/>
    <mergeCell ref="M5:O5"/>
    <mergeCell ref="G5:G6"/>
    <mergeCell ref="H5:H6"/>
    <mergeCell ref="I5:I6"/>
    <mergeCell ref="J5:J6"/>
    <mergeCell ref="K5:K6"/>
    <mergeCell ref="L5:L6"/>
    <mergeCell ref="P5:P6"/>
    <mergeCell ref="Q4:Q6"/>
    <mergeCell ref="R4:R6"/>
    <mergeCell ref="A28:C28"/>
    <mergeCell ref="A4:A6"/>
    <mergeCell ref="A7:A12"/>
    <mergeCell ref="A13:A15"/>
    <mergeCell ref="A16:A17"/>
    <mergeCell ref="A18:A20"/>
    <mergeCell ref="A21:A23"/>
    <mergeCell ref="A24:A25"/>
    <mergeCell ref="A26:A27"/>
    <mergeCell ref="B4:B6"/>
    <mergeCell ref="B7:B12"/>
    <mergeCell ref="B13:B15"/>
    <mergeCell ref="B16:B17"/>
    <mergeCell ref="B18:B20"/>
    <mergeCell ref="B21:B23"/>
    <mergeCell ref="B24:B25"/>
    <mergeCell ref="B26:B27"/>
    <mergeCell ref="C4:C6"/>
    <mergeCell ref="D4:D6"/>
    <mergeCell ref="E5:E6"/>
    <mergeCell ref="F5:F6"/>
  </mergeCells>
  <phoneticPr fontId="55" type="noConversion"/>
  <printOptions horizontalCentered="1"/>
  <pageMargins left="3.8888888888888903E-2" right="0.196527777777778" top="0.43307086614173201" bottom="0.43263888888888902" header="7.8740157480315001E-2" footer="0.74791666666666701"/>
  <pageSetup paperSize="9" scale="80" orientation="landscape" verticalDpi="96" r:id="rId1"/>
  <rowBreaks count="2" manualBreakCount="2">
    <brk id="12" max="17" man="1"/>
    <brk id="2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4</vt:i4>
      </vt:variant>
    </vt:vector>
  </HeadingPairs>
  <TitlesOfParts>
    <vt:vector size="12" baseType="lpstr"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附表8!Print_Area</vt:lpstr>
      <vt:lpstr>附表2!Print_Titles</vt:lpstr>
      <vt:lpstr>附表7!Print_Titles</vt:lpstr>
      <vt:lpstr>附表8!Print_Titles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办公室发文员</cp:lastModifiedBy>
  <cp:lastPrinted>2021-06-03T01:38:55Z</cp:lastPrinted>
  <dcterms:created xsi:type="dcterms:W3CDTF">2017-04-12T03:21:00Z</dcterms:created>
  <dcterms:modified xsi:type="dcterms:W3CDTF">2021-06-03T01:38:58Z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